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abija\Documents\Draft Annual Budget\ANNEX B\"/>
    </mc:Choice>
  </mc:AlternateContent>
  <bookViews>
    <workbookView xWindow="0" yWindow="0" windowWidth="24000" windowHeight="10425"/>
  </bookViews>
  <sheets>
    <sheet name="2018-2019" sheetId="6" r:id="rId1"/>
  </sheets>
  <definedNames>
    <definedName name="_xlnm.Print_Area" localSheetId="0">'2018-2019'!$A$1:$G$123</definedName>
  </definedNames>
  <calcPr calcId="152511"/>
</workbook>
</file>

<file path=xl/calcChain.xml><?xml version="1.0" encoding="utf-8"?>
<calcChain xmlns="http://schemas.openxmlformats.org/spreadsheetml/2006/main">
  <c r="D118" i="6" l="1"/>
  <c r="D115" i="6"/>
  <c r="D114" i="6"/>
  <c r="D113" i="6"/>
  <c r="D110" i="6"/>
  <c r="D107" i="6"/>
  <c r="D105" i="6"/>
  <c r="F92" i="6"/>
  <c r="F91" i="6"/>
  <c r="F90" i="6"/>
  <c r="F89" i="6"/>
  <c r="F88" i="6"/>
  <c r="F87" i="6"/>
  <c r="F85" i="6"/>
  <c r="F84" i="6"/>
  <c r="F82" i="6"/>
  <c r="F81" i="6"/>
  <c r="F80" i="6"/>
  <c r="F79" i="6"/>
  <c r="F78" i="6"/>
  <c r="F77" i="6"/>
  <c r="F74" i="6"/>
  <c r="F73" i="6"/>
  <c r="F71" i="6"/>
  <c r="F68" i="6"/>
  <c r="F64" i="6"/>
  <c r="F63" i="6"/>
  <c r="F62" i="6"/>
  <c r="F61" i="6"/>
  <c r="F58" i="6"/>
  <c r="F57" i="6"/>
  <c r="F56" i="6"/>
  <c r="F55" i="6"/>
  <c r="F51" i="6"/>
  <c r="F50" i="6"/>
  <c r="F49" i="6"/>
  <c r="F48" i="6"/>
  <c r="G43" i="6" l="1"/>
  <c r="G42" i="6"/>
  <c r="G41" i="6"/>
  <c r="G40" i="6"/>
  <c r="G37" i="6"/>
  <c r="G36" i="6"/>
  <c r="G35" i="6"/>
  <c r="G34" i="6"/>
  <c r="G33" i="6"/>
  <c r="G30" i="6"/>
  <c r="G28" i="6"/>
  <c r="G27" i="6"/>
  <c r="G26" i="6"/>
  <c r="G25" i="6"/>
  <c r="G24" i="6"/>
  <c r="G22" i="6"/>
  <c r="G21" i="6"/>
  <c r="G20" i="6"/>
  <c r="G18" i="6"/>
  <c r="G17" i="6"/>
  <c r="G16" i="6"/>
  <c r="G15" i="6"/>
  <c r="G13" i="6"/>
  <c r="G12" i="6"/>
  <c r="G10" i="6"/>
  <c r="G9" i="6"/>
  <c r="C59" i="6" l="1"/>
  <c r="C52" i="6"/>
  <c r="C29" i="6"/>
</calcChain>
</file>

<file path=xl/sharedStrings.xml><?xml version="1.0" encoding="utf-8"?>
<sst xmlns="http://schemas.openxmlformats.org/spreadsheetml/2006/main" count="116" uniqueCount="75">
  <si>
    <t>BASIC CHARGES</t>
  </si>
  <si>
    <t>CATEGORY</t>
  </si>
  <si>
    <t>PHASE</t>
  </si>
  <si>
    <t>CONSUMERS</t>
  </si>
  <si>
    <t>OLD</t>
  </si>
  <si>
    <t>PROPOSED</t>
  </si>
  <si>
    <t>DOMESTIC</t>
  </si>
  <si>
    <t>TEMP CONNECTIONS</t>
  </si>
  <si>
    <t>BUSINESS</t>
  </si>
  <si>
    <t>BULK</t>
  </si>
  <si>
    <t>INDUSTRIAL</t>
  </si>
  <si>
    <t>AGRICULTURAL</t>
  </si>
  <si>
    <t>CONSUMPTION</t>
  </si>
  <si>
    <t>AGRICULTURAL BULK</t>
  </si>
  <si>
    <t>VACANT STANDS</t>
  </si>
  <si>
    <t>BASIC CHARGE</t>
  </si>
  <si>
    <t>RESIDENTIAL</t>
  </si>
  <si>
    <t>RECONNECTION AFTER NON PAYMENT</t>
  </si>
  <si>
    <t>CONNECTION FEE</t>
  </si>
  <si>
    <t>TEST OF METERS</t>
  </si>
  <si>
    <t xml:space="preserve">TEMP CONNECTIONS </t>
  </si>
  <si>
    <t>AMPS (kVA)</t>
  </si>
  <si>
    <t>DOMESTIC BLOCK 1</t>
  </si>
  <si>
    <t>DOMESTIC BLOCK 2</t>
  </si>
  <si>
    <t>DOMESTIC BLOCK 3</t>
  </si>
  <si>
    <t>DOMESTIC BLOCK 4</t>
  </si>
  <si>
    <t>KWH</t>
  </si>
  <si>
    <t>0-50KWH</t>
  </si>
  <si>
    <t>51-350KWH</t>
  </si>
  <si>
    <t>351-600KWH</t>
  </si>
  <si>
    <t>&gt;600KWH</t>
  </si>
  <si>
    <t>NO OF CUSTOMERS</t>
  </si>
  <si>
    <t>DOMESTIC PREPAID 1ph</t>
  </si>
  <si>
    <t>DOMESTIC PREPAID 3ph</t>
  </si>
  <si>
    <t>COM / IND BULK</t>
  </si>
  <si>
    <t>DOMESTIC CONVENTIONAL</t>
  </si>
  <si>
    <t>COMM / IND CONVENTIIONAL</t>
  </si>
  <si>
    <t>COMM / IND PREPAID</t>
  </si>
  <si>
    <t>Church/Schools</t>
  </si>
  <si>
    <t>all</t>
  </si>
  <si>
    <t>Streetlights</t>
  </si>
  <si>
    <t>Departmental</t>
  </si>
  <si>
    <t>&gt;80</t>
  </si>
  <si>
    <t>Church/School/Charitible</t>
  </si>
  <si>
    <t>Departmental/Streetlights</t>
  </si>
  <si>
    <t>single phase</t>
  </si>
  <si>
    <t>Three phase</t>
  </si>
  <si>
    <t>Homes/Charitable</t>
  </si>
  <si>
    <t xml:space="preserve">EPHRAIM MOGALE LOCAL MUNICIPALITY  </t>
  </si>
  <si>
    <t>2017/2018
TARIFFS</t>
  </si>
  <si>
    <t>2018/2019 TARIFFS</t>
  </si>
  <si>
    <t>PROPOSED ELECTRICITY TARIFFS 2018-2019</t>
  </si>
  <si>
    <t>2017/2018 TARIFFS</t>
  </si>
  <si>
    <t>2017/2018</t>
  </si>
  <si>
    <t xml:space="preserve">Illegal Connection Penalty </t>
  </si>
  <si>
    <t>PROPOSED 2018/2019 TARIFFS</t>
  </si>
  <si>
    <t>Proposed 2018/2019 TARIFFS</t>
  </si>
  <si>
    <t>cpi</t>
  </si>
  <si>
    <t>cpi+1</t>
  </si>
  <si>
    <t>Above three phase</t>
  </si>
  <si>
    <t>Above 150A</t>
  </si>
  <si>
    <t xml:space="preserve">Residential </t>
  </si>
  <si>
    <t>Business</t>
  </si>
  <si>
    <t>Business/Commercial</t>
  </si>
  <si>
    <t>NEW CONNECTIONS( Installation Fees)</t>
  </si>
  <si>
    <t>Three Phase</t>
  </si>
  <si>
    <t>Three phase 150A</t>
  </si>
  <si>
    <t>Three phase 80A</t>
  </si>
  <si>
    <t>Three phase above 150A: Demand Charge</t>
  </si>
  <si>
    <t>Three phase above 150A: Energy Charge</t>
  </si>
  <si>
    <t>Demand Charge</t>
  </si>
  <si>
    <t>Energy Charge</t>
  </si>
  <si>
    <t>conventional consumer deposits :</t>
  </si>
  <si>
    <t>Conventional and Prepaid</t>
  </si>
  <si>
    <t>6.84%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</si>
</sst>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#,##0.0000"/>
    <numFmt numFmtId="167" formatCode="&quot;R&quot;\ #,##0.00"/>
    <numFmt numFmtId="168" formatCode="#,##0_ ;\-#,##0\ "/>
    <numFmt numFmtId="169" formatCode="#,##0.00000000000000"/>
    <numFmt numFmtId="170" formatCode="#,##0.000000"/>
  </numFmts>
  <fonts count="12" x14ac:knownFonts="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3" fillId="0" borderId="0"/>
  </cellStyleXfs>
  <cellXfs count="145">
    <xf numFmtId="0" fontId="0" fillId="0" borderId="0" xfId="0"/>
    <xf numFmtId="0" fontId="3" fillId="0" borderId="0" xfId="0" applyFont="1"/>
    <xf numFmtId="0" fontId="5" fillId="0" borderId="0" xfId="0" applyNumberFormat="1" applyFont="1" applyFill="1" applyBorder="1" applyAlignment="1">
      <alignment wrapText="1"/>
    </xf>
    <xf numFmtId="2" fontId="6" fillId="0" borderId="0" xfId="0" applyNumberFormat="1" applyFont="1" applyFill="1" applyBorder="1" applyAlignment="1">
      <alignment horizontal="right"/>
    </xf>
    <xf numFmtId="2" fontId="6" fillId="0" borderId="0" xfId="0" applyNumberFormat="1" applyFont="1" applyFill="1" applyBorder="1"/>
    <xf numFmtId="2" fontId="5" fillId="0" borderId="0" xfId="0" applyNumberFormat="1" applyFont="1" applyFill="1" applyBorder="1" applyAlignment="1"/>
    <xf numFmtId="0" fontId="9" fillId="0" borderId="0" xfId="0" applyFont="1"/>
    <xf numFmtId="0" fontId="11" fillId="0" borderId="39" xfId="0" applyFont="1" applyFill="1" applyBorder="1"/>
    <xf numFmtId="166" fontId="6" fillId="0" borderId="0" xfId="0" applyNumberFormat="1" applyFont="1" applyFill="1"/>
    <xf numFmtId="166" fontId="4" fillId="0" borderId="0" xfId="0" applyNumberFormat="1" applyFont="1" applyFill="1"/>
    <xf numFmtId="166" fontId="5" fillId="0" borderId="2" xfId="0" applyNumberFormat="1" applyFont="1" applyFill="1" applyBorder="1" applyAlignment="1">
      <alignment wrapText="1"/>
    </xf>
    <xf numFmtId="2" fontId="4" fillId="0" borderId="0" xfId="0" applyNumberFormat="1" applyFont="1" applyFill="1" applyBorder="1"/>
    <xf numFmtId="2" fontId="6" fillId="0" borderId="0" xfId="0" applyNumberFormat="1" applyFont="1" applyFill="1"/>
    <xf numFmtId="164" fontId="6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/>
    <xf numFmtId="0" fontId="6" fillId="0" borderId="0" xfId="0" applyFont="1" applyFill="1"/>
    <xf numFmtId="0" fontId="0" fillId="0" borderId="0" xfId="0" applyFill="1"/>
    <xf numFmtId="169" fontId="0" fillId="0" borderId="0" xfId="0" applyNumberFormat="1"/>
    <xf numFmtId="170" fontId="0" fillId="0" borderId="0" xfId="0" applyNumberFormat="1"/>
    <xf numFmtId="166" fontId="0" fillId="0" borderId="0" xfId="0" applyNumberFormat="1"/>
    <xf numFmtId="2" fontId="6" fillId="0" borderId="27" xfId="0" applyNumberFormat="1" applyFont="1" applyFill="1" applyBorder="1" applyAlignment="1">
      <alignment horizontal="right"/>
    </xf>
    <xf numFmtId="0" fontId="3" fillId="0" borderId="0" xfId="0" applyFont="1" applyFill="1"/>
    <xf numFmtId="10" fontId="0" fillId="0" borderId="0" xfId="0" applyNumberFormat="1" applyFill="1"/>
    <xf numFmtId="0" fontId="2" fillId="0" borderId="0" xfId="0" applyFont="1" applyFill="1"/>
    <xf numFmtId="0" fontId="7" fillId="0" borderId="0" xfId="0" applyFont="1" applyFill="1"/>
    <xf numFmtId="0" fontId="5" fillId="0" borderId="0" xfId="0" applyNumberFormat="1" applyFont="1" applyFill="1" applyAlignment="1">
      <alignment wrapText="1"/>
    </xf>
    <xf numFmtId="0" fontId="5" fillId="0" borderId="9" xfId="0" applyNumberFormat="1" applyFont="1" applyFill="1" applyBorder="1" applyAlignment="1">
      <alignment wrapText="1"/>
    </xf>
    <xf numFmtId="0" fontId="6" fillId="0" borderId="10" xfId="0" applyNumberFormat="1" applyFont="1" applyFill="1" applyBorder="1" applyAlignment="1">
      <alignment wrapText="1"/>
    </xf>
    <xf numFmtId="0" fontId="6" fillId="0" borderId="11" xfId="0" applyNumberFormat="1" applyFont="1" applyFill="1" applyBorder="1" applyAlignment="1">
      <alignment wrapText="1"/>
    </xf>
    <xf numFmtId="0" fontId="6" fillId="0" borderId="0" xfId="0" applyNumberFormat="1" applyFont="1" applyFill="1" applyAlignment="1">
      <alignment wrapText="1"/>
    </xf>
    <xf numFmtId="1" fontId="5" fillId="0" borderId="5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wrapText="1"/>
    </xf>
    <xf numFmtId="1" fontId="6" fillId="0" borderId="5" xfId="0" applyNumberFormat="1" applyFont="1" applyFill="1" applyBorder="1" applyAlignment="1">
      <alignment horizontal="center"/>
    </xf>
    <xf numFmtId="2" fontId="6" fillId="0" borderId="1" xfId="0" applyNumberFormat="1" applyFont="1" applyFill="1" applyBorder="1"/>
    <xf numFmtId="167" fontId="6" fillId="0" borderId="1" xfId="0" applyNumberFormat="1" applyFont="1" applyFill="1" applyBorder="1" applyAlignment="1">
      <alignment horizontal="right"/>
    </xf>
    <xf numFmtId="0" fontId="5" fillId="0" borderId="0" xfId="0" applyFont="1" applyFill="1"/>
    <xf numFmtId="2" fontId="6" fillId="0" borderId="1" xfId="0" applyNumberFormat="1" applyFont="1" applyFill="1" applyBorder="1" applyAlignment="1">
      <alignment horizontal="right"/>
    </xf>
    <xf numFmtId="1" fontId="5" fillId="0" borderId="5" xfId="0" applyNumberFormat="1" applyFont="1" applyFill="1" applyBorder="1" applyAlignment="1">
      <alignment horizontal="center"/>
    </xf>
    <xf numFmtId="2" fontId="6" fillId="0" borderId="12" xfId="0" applyNumberFormat="1" applyFont="1" applyFill="1" applyBorder="1"/>
    <xf numFmtId="2" fontId="6" fillId="0" borderId="13" xfId="0" applyNumberFormat="1" applyFont="1" applyFill="1" applyBorder="1"/>
    <xf numFmtId="0" fontId="7" fillId="0" borderId="6" xfId="0" applyFont="1" applyFill="1" applyBorder="1"/>
    <xf numFmtId="0" fontId="7" fillId="0" borderId="5" xfId="0" applyFont="1" applyFill="1" applyBorder="1"/>
    <xf numFmtId="2" fontId="5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wrapText="1"/>
    </xf>
    <xf numFmtId="0" fontId="6" fillId="0" borderId="29" xfId="0" applyFont="1" applyFill="1" applyBorder="1"/>
    <xf numFmtId="1" fontId="6" fillId="0" borderId="27" xfId="0" applyNumberFormat="1" applyFont="1" applyFill="1" applyBorder="1" applyAlignment="1">
      <alignment horizontal="center"/>
    </xf>
    <xf numFmtId="1" fontId="6" fillId="0" borderId="33" xfId="0" applyNumberFormat="1" applyFont="1" applyFill="1" applyBorder="1" applyAlignment="1">
      <alignment horizontal="center"/>
    </xf>
    <xf numFmtId="2" fontId="6" fillId="0" borderId="27" xfId="0" applyNumberFormat="1" applyFont="1" applyFill="1" applyBorder="1"/>
    <xf numFmtId="2" fontId="6" fillId="0" borderId="2" xfId="0" applyNumberFormat="1" applyFont="1" applyFill="1" applyBorder="1" applyAlignment="1" applyProtection="1">
      <alignment horizontal="right"/>
      <protection locked="0"/>
    </xf>
    <xf numFmtId="0" fontId="6" fillId="0" borderId="30" xfId="0" applyFont="1" applyFill="1" applyBorder="1"/>
    <xf numFmtId="168" fontId="6" fillId="0" borderId="28" xfId="0" applyNumberFormat="1" applyFont="1" applyFill="1" applyBorder="1" applyAlignment="1">
      <alignment horizontal="center"/>
    </xf>
    <xf numFmtId="2" fontId="6" fillId="0" borderId="2" xfId="0" applyNumberFormat="1" applyFont="1" applyFill="1" applyBorder="1"/>
    <xf numFmtId="0" fontId="0" fillId="0" borderId="2" xfId="0" applyFill="1" applyBorder="1"/>
    <xf numFmtId="0" fontId="7" fillId="0" borderId="30" xfId="0" applyFont="1" applyFill="1" applyBorder="1"/>
    <xf numFmtId="1" fontId="6" fillId="0" borderId="2" xfId="0" applyNumberFormat="1" applyFont="1" applyFill="1" applyBorder="1" applyAlignment="1">
      <alignment horizontal="center"/>
    </xf>
    <xf numFmtId="164" fontId="6" fillId="0" borderId="28" xfId="0" applyNumberFormat="1" applyFont="1" applyFill="1" applyBorder="1" applyAlignment="1">
      <alignment horizontal="right"/>
    </xf>
    <xf numFmtId="0" fontId="4" fillId="0" borderId="2" xfId="0" applyFont="1" applyFill="1" applyBorder="1"/>
    <xf numFmtId="2" fontId="6" fillId="0" borderId="24" xfId="0" applyNumberFormat="1" applyFont="1" applyFill="1" applyBorder="1"/>
    <xf numFmtId="0" fontId="4" fillId="0" borderId="24" xfId="0" applyFont="1" applyFill="1" applyBorder="1"/>
    <xf numFmtId="0" fontId="7" fillId="0" borderId="34" xfId="0" applyFont="1" applyFill="1" applyBorder="1"/>
    <xf numFmtId="0" fontId="0" fillId="0" borderId="24" xfId="0" applyFill="1" applyBorder="1"/>
    <xf numFmtId="0" fontId="0" fillId="0" borderId="35" xfId="0" applyFill="1" applyBorder="1"/>
    <xf numFmtId="1" fontId="6" fillId="0" borderId="31" xfId="0" applyNumberFormat="1" applyFont="1" applyFill="1" applyBorder="1" applyAlignment="1">
      <alignment horizontal="center"/>
    </xf>
    <xf numFmtId="168" fontId="6" fillId="0" borderId="26" xfId="0" applyNumberFormat="1" applyFont="1" applyFill="1" applyBorder="1" applyAlignment="1">
      <alignment horizontal="center"/>
    </xf>
    <xf numFmtId="2" fontId="6" fillId="0" borderId="31" xfId="0" applyNumberFormat="1" applyFont="1" applyFill="1" applyBorder="1"/>
    <xf numFmtId="0" fontId="4" fillId="0" borderId="31" xfId="0" applyFont="1" applyFill="1" applyBorder="1"/>
    <xf numFmtId="167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/>
    <xf numFmtId="0" fontId="8" fillId="0" borderId="0" xfId="0" applyFont="1" applyFill="1"/>
    <xf numFmtId="2" fontId="8" fillId="0" borderId="0" xfId="0" applyNumberFormat="1" applyFont="1" applyFill="1"/>
    <xf numFmtId="2" fontId="6" fillId="0" borderId="21" xfId="0" applyNumberFormat="1" applyFont="1" applyFill="1" applyBorder="1" applyAlignment="1">
      <alignment horizontal="right"/>
    </xf>
    <xf numFmtId="2" fontId="6" fillId="0" borderId="25" xfId="0" applyNumberFormat="1" applyFont="1" applyFill="1" applyBorder="1" applyAlignment="1">
      <alignment horizontal="right"/>
    </xf>
    <xf numFmtId="2" fontId="5" fillId="0" borderId="0" xfId="0" applyNumberFormat="1" applyFont="1" applyFill="1" applyAlignment="1">
      <alignment horizontal="center"/>
    </xf>
    <xf numFmtId="1" fontId="6" fillId="0" borderId="18" xfId="0" applyNumberFormat="1" applyFont="1" applyFill="1" applyBorder="1" applyAlignment="1">
      <alignment horizontal="center"/>
    </xf>
    <xf numFmtId="1" fontId="6" fillId="0" borderId="20" xfId="0" applyNumberFormat="1" applyFont="1" applyFill="1" applyBorder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right"/>
    </xf>
    <xf numFmtId="0" fontId="0" fillId="0" borderId="0" xfId="0" applyNumberFormat="1" applyFill="1"/>
    <xf numFmtId="0" fontId="10" fillId="0" borderId="0" xfId="0" applyFont="1" applyBorder="1" applyAlignment="1">
      <alignment horizontal="center"/>
    </xf>
    <xf numFmtId="2" fontId="4" fillId="0" borderId="2" xfId="0" applyNumberFormat="1" applyFont="1" applyFill="1" applyBorder="1"/>
    <xf numFmtId="165" fontId="6" fillId="0" borderId="2" xfId="1" applyFont="1" applyFill="1" applyBorder="1"/>
    <xf numFmtId="1" fontId="6" fillId="2" borderId="2" xfId="0" applyNumberFormat="1" applyFont="1" applyFill="1" applyBorder="1" applyAlignment="1">
      <alignment horizontal="center"/>
    </xf>
    <xf numFmtId="168" fontId="6" fillId="2" borderId="28" xfId="0" applyNumberFormat="1" applyFont="1" applyFill="1" applyBorder="1" applyAlignment="1">
      <alignment horizontal="center"/>
    </xf>
    <xf numFmtId="1" fontId="6" fillId="2" borderId="24" xfId="0" applyNumberFormat="1" applyFont="1" applyFill="1" applyBorder="1" applyAlignment="1">
      <alignment horizontal="center"/>
    </xf>
    <xf numFmtId="168" fontId="6" fillId="2" borderId="25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1" fontId="5" fillId="2" borderId="14" xfId="0" applyNumberFormat="1" applyFont="1" applyFill="1" applyBorder="1" applyAlignment="1">
      <alignment horizontal="center"/>
    </xf>
    <xf numFmtId="2" fontId="5" fillId="2" borderId="0" xfId="0" applyNumberFormat="1" applyFont="1" applyFill="1"/>
    <xf numFmtId="167" fontId="5" fillId="0" borderId="0" xfId="0" applyNumberFormat="1" applyFont="1" applyFill="1" applyBorder="1" applyAlignment="1">
      <alignment horizontal="right"/>
    </xf>
    <xf numFmtId="167" fontId="6" fillId="0" borderId="0" xfId="0" applyNumberFormat="1" applyFont="1" applyFill="1" applyBorder="1"/>
    <xf numFmtId="2" fontId="5" fillId="2" borderId="0" xfId="0" applyNumberFormat="1" applyFont="1" applyFill="1" applyBorder="1" applyAlignment="1">
      <alignment wrapText="1"/>
    </xf>
    <xf numFmtId="2" fontId="5" fillId="2" borderId="0" xfId="0" applyNumberFormat="1" applyFont="1" applyFill="1" applyBorder="1" applyAlignment="1">
      <alignment horizontal="right"/>
    </xf>
    <xf numFmtId="2" fontId="5" fillId="3" borderId="8" xfId="0" applyNumberFormat="1" applyFont="1" applyFill="1" applyBorder="1"/>
    <xf numFmtId="2" fontId="5" fillId="3" borderId="8" xfId="0" applyNumberFormat="1" applyFont="1" applyFill="1" applyBorder="1" applyAlignment="1">
      <alignment wrapText="1"/>
    </xf>
    <xf numFmtId="2" fontId="5" fillId="3" borderId="17" xfId="0" applyNumberFormat="1" applyFont="1" applyFill="1" applyBorder="1" applyAlignment="1"/>
    <xf numFmtId="0" fontId="5" fillId="3" borderId="8" xfId="0" applyFont="1" applyFill="1" applyBorder="1" applyAlignment="1">
      <alignment wrapText="1"/>
    </xf>
    <xf numFmtId="2" fontId="5" fillId="3" borderId="22" xfId="0" applyNumberFormat="1" applyFont="1" applyFill="1" applyBorder="1" applyAlignment="1">
      <alignment horizontal="center" wrapText="1"/>
    </xf>
    <xf numFmtId="0" fontId="5" fillId="3" borderId="6" xfId="0" applyNumberFormat="1" applyFont="1" applyFill="1" applyBorder="1" applyAlignment="1">
      <alignment wrapText="1"/>
    </xf>
    <xf numFmtId="0" fontId="5" fillId="3" borderId="7" xfId="0" applyNumberFormat="1" applyFont="1" applyFill="1" applyBorder="1" applyAlignment="1">
      <alignment wrapText="1"/>
    </xf>
    <xf numFmtId="0" fontId="5" fillId="3" borderId="8" xfId="0" applyNumberFormat="1" applyFont="1" applyFill="1" applyBorder="1" applyAlignment="1">
      <alignment wrapText="1"/>
    </xf>
    <xf numFmtId="0" fontId="5" fillId="3" borderId="16" xfId="0" applyFont="1" applyFill="1" applyBorder="1" applyAlignment="1">
      <alignment horizontal="center" wrapText="1"/>
    </xf>
    <xf numFmtId="0" fontId="5" fillId="0" borderId="41" xfId="0" applyNumberFormat="1" applyFont="1" applyFill="1" applyBorder="1" applyAlignment="1">
      <alignment horizontal="center" wrapText="1"/>
    </xf>
    <xf numFmtId="167" fontId="5" fillId="0" borderId="0" xfId="0" applyNumberFormat="1" applyFont="1" applyFill="1" applyBorder="1"/>
    <xf numFmtId="0" fontId="1" fillId="0" borderId="0" xfId="0" applyFont="1"/>
    <xf numFmtId="2" fontId="0" fillId="0" borderId="0" xfId="0" applyNumberFormat="1"/>
    <xf numFmtId="165" fontId="0" fillId="0" borderId="19" xfId="0" applyNumberFormat="1" applyBorder="1"/>
    <xf numFmtId="0" fontId="0" fillId="3" borderId="0" xfId="0" applyFill="1"/>
    <xf numFmtId="0" fontId="0" fillId="0" borderId="0" xfId="0" applyFill="1" applyBorder="1"/>
    <xf numFmtId="0" fontId="4" fillId="0" borderId="30" xfId="0" applyFont="1" applyFill="1" applyBorder="1"/>
    <xf numFmtId="168" fontId="6" fillId="0" borderId="25" xfId="0" applyNumberFormat="1" applyFont="1" applyFill="1" applyBorder="1" applyAlignment="1">
      <alignment horizontal="center"/>
    </xf>
    <xf numFmtId="2" fontId="4" fillId="0" borderId="0" xfId="0" applyNumberFormat="1" applyFont="1" applyFill="1"/>
    <xf numFmtId="0" fontId="4" fillId="0" borderId="0" xfId="0" applyFont="1" applyFill="1"/>
    <xf numFmtId="2" fontId="0" fillId="0" borderId="2" xfId="0" applyNumberFormat="1" applyFill="1" applyBorder="1"/>
    <xf numFmtId="2" fontId="5" fillId="3" borderId="18" xfId="0" applyNumberFormat="1" applyFont="1" applyFill="1" applyBorder="1" applyAlignment="1">
      <alignment wrapText="1"/>
    </xf>
    <xf numFmtId="164" fontId="6" fillId="0" borderId="2" xfId="0" applyNumberFormat="1" applyFont="1" applyFill="1" applyBorder="1" applyAlignment="1">
      <alignment horizontal="right"/>
    </xf>
    <xf numFmtId="2" fontId="5" fillId="3" borderId="9" xfId="0" applyNumberFormat="1" applyFont="1" applyFill="1" applyBorder="1"/>
    <xf numFmtId="0" fontId="5" fillId="3" borderId="11" xfId="0" applyNumberFormat="1" applyFont="1" applyFill="1" applyBorder="1" applyAlignment="1">
      <alignment horizontal="center"/>
    </xf>
    <xf numFmtId="2" fontId="5" fillId="3" borderId="16" xfId="0" applyNumberFormat="1" applyFont="1" applyFill="1" applyBorder="1" applyAlignment="1">
      <alignment horizontal="center" wrapText="1"/>
    </xf>
    <xf numFmtId="0" fontId="5" fillId="3" borderId="21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6" fillId="0" borderId="28" xfId="0" applyNumberFormat="1" applyFont="1" applyFill="1" applyBorder="1"/>
    <xf numFmtId="166" fontId="4" fillId="5" borderId="0" xfId="0" applyNumberFormat="1" applyFont="1" applyFill="1"/>
    <xf numFmtId="0" fontId="10" fillId="3" borderId="0" xfId="0" applyFont="1" applyFill="1" applyBorder="1" applyAlignment="1">
      <alignment horizontal="center"/>
    </xf>
    <xf numFmtId="167" fontId="6" fillId="0" borderId="4" xfId="0" applyNumberFormat="1" applyFont="1" applyFill="1" applyBorder="1" applyAlignment="1">
      <alignment horizontal="center"/>
    </xf>
    <xf numFmtId="167" fontId="6" fillId="0" borderId="3" xfId="0" applyNumberFormat="1" applyFont="1" applyFill="1" applyBorder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6" fillId="0" borderId="35" xfId="0" applyNumberFormat="1" applyFont="1" applyFill="1" applyBorder="1" applyAlignment="1">
      <alignment horizontal="center"/>
    </xf>
    <xf numFmtId="2" fontId="5" fillId="4" borderId="26" xfId="0" applyNumberFormat="1" applyFont="1" applyFill="1" applyBorder="1" applyAlignment="1">
      <alignment horizontal="center"/>
    </xf>
    <xf numFmtId="2" fontId="5" fillId="4" borderId="38" xfId="0" applyNumberFormat="1" applyFont="1" applyFill="1" applyBorder="1" applyAlignment="1">
      <alignment horizontal="center"/>
    </xf>
    <xf numFmtId="166" fontId="5" fillId="3" borderId="17" xfId="0" applyNumberFormat="1" applyFont="1" applyFill="1" applyBorder="1" applyAlignment="1">
      <alignment horizontal="center" wrapText="1"/>
    </xf>
    <xf numFmtId="166" fontId="5" fillId="3" borderId="32" xfId="0" applyNumberFormat="1" applyFont="1" applyFill="1" applyBorder="1" applyAlignment="1">
      <alignment horizontal="center" wrapText="1"/>
    </xf>
    <xf numFmtId="0" fontId="5" fillId="0" borderId="23" xfId="0" applyNumberFormat="1" applyFont="1" applyFill="1" applyBorder="1" applyAlignment="1">
      <alignment horizontal="center" wrapText="1"/>
    </xf>
    <xf numFmtId="0" fontId="5" fillId="0" borderId="37" xfId="0" applyNumberFormat="1" applyFont="1" applyFill="1" applyBorder="1" applyAlignment="1">
      <alignment horizontal="center" wrapText="1"/>
    </xf>
    <xf numFmtId="0" fontId="5" fillId="0" borderId="28" xfId="0" applyNumberFormat="1" applyFont="1" applyFill="1" applyBorder="1" applyAlignment="1">
      <alignment horizontal="center" wrapText="1"/>
    </xf>
    <xf numFmtId="0" fontId="5" fillId="0" borderId="36" xfId="0" applyNumberFormat="1" applyFont="1" applyFill="1" applyBorder="1" applyAlignment="1">
      <alignment horizontal="center" wrapText="1"/>
    </xf>
    <xf numFmtId="167" fontId="6" fillId="0" borderId="25" xfId="0" applyNumberFormat="1" applyFont="1" applyFill="1" applyBorder="1" applyAlignment="1">
      <alignment horizontal="center"/>
    </xf>
    <xf numFmtId="167" fontId="6" fillId="0" borderId="40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1156606</xdr:colOff>
      <xdr:row>2</xdr:row>
      <xdr:rowOff>122623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6606" cy="4883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6"/>
  <sheetViews>
    <sheetView tabSelected="1" view="pageBreakPreview" topLeftCell="A15" zoomScale="60" zoomScaleNormal="112" workbookViewId="0">
      <selection activeCell="P24" sqref="P24:Q24"/>
    </sheetView>
  </sheetViews>
  <sheetFormatPr defaultRowHeight="12.75" x14ac:dyDescent="0.2"/>
  <cols>
    <col min="1" max="1" width="41" style="16" customWidth="1"/>
    <col min="2" max="2" width="13" style="16" bestFit="1" customWidth="1"/>
    <col min="3" max="3" width="17.85546875" style="16" bestFit="1" customWidth="1"/>
    <col min="4" max="4" width="17.85546875" style="16" customWidth="1"/>
    <col min="5" max="5" width="11.5703125" style="16" bestFit="1" customWidth="1"/>
    <col min="6" max="7" width="14" style="16" customWidth="1"/>
    <col min="8" max="9" width="19.5703125" style="16" customWidth="1"/>
    <col min="10" max="10" width="14.7109375" style="83" bestFit="1" customWidth="1"/>
    <col min="11" max="11" width="14" style="16" customWidth="1"/>
    <col min="13" max="13" width="17.42578125" bestFit="1" customWidth="1"/>
  </cols>
  <sheetData>
    <row r="1" spans="1:11" ht="15.75" x14ac:dyDescent="0.25">
      <c r="A1" s="23"/>
      <c r="B1" s="130" t="s">
        <v>48</v>
      </c>
      <c r="C1" s="130"/>
      <c r="D1" s="130"/>
      <c r="E1" s="130"/>
      <c r="F1" s="130"/>
      <c r="G1" s="130"/>
      <c r="H1" s="84"/>
      <c r="I1" s="84"/>
      <c r="J1" s="78"/>
      <c r="K1" s="21"/>
    </row>
    <row r="2" spans="1:11" ht="12.75" customHeight="1" x14ac:dyDescent="0.2">
      <c r="A2" s="24"/>
      <c r="B2" s="130" t="s">
        <v>51</v>
      </c>
      <c r="C2" s="130"/>
      <c r="D2" s="130"/>
      <c r="E2" s="130"/>
      <c r="F2" s="130"/>
      <c r="G2" s="130"/>
      <c r="H2" s="8"/>
      <c r="I2" s="8"/>
      <c r="J2" s="79"/>
      <c r="K2" s="15"/>
    </row>
    <row r="3" spans="1:11" ht="12.75" customHeight="1" x14ac:dyDescent="0.2">
      <c r="A3" s="24"/>
      <c r="B3" s="130"/>
      <c r="C3" s="130"/>
      <c r="D3" s="130"/>
      <c r="E3" s="130"/>
      <c r="F3" s="130"/>
      <c r="G3" s="130"/>
      <c r="H3" s="8"/>
      <c r="I3" s="8"/>
      <c r="J3" s="79"/>
      <c r="K3" s="15"/>
    </row>
    <row r="4" spans="1:11" ht="12.75" customHeight="1" x14ac:dyDescent="0.2">
      <c r="A4" s="24"/>
      <c r="B4" s="130"/>
      <c r="C4" s="130"/>
      <c r="D4" s="130"/>
      <c r="E4" s="130"/>
      <c r="F4" s="130"/>
      <c r="G4" s="130"/>
      <c r="H4" s="8"/>
      <c r="I4" s="8"/>
      <c r="J4" s="79"/>
      <c r="K4" s="15"/>
    </row>
    <row r="5" spans="1:11" ht="13.5" thickBot="1" x14ac:dyDescent="0.25">
      <c r="A5" s="24" t="s">
        <v>0</v>
      </c>
      <c r="B5" s="24"/>
      <c r="C5" s="15"/>
      <c r="D5" s="15"/>
      <c r="E5" s="15"/>
      <c r="F5" s="8"/>
      <c r="G5" s="129" t="s">
        <v>74</v>
      </c>
      <c r="H5" s="9"/>
      <c r="I5" s="9"/>
      <c r="J5" s="80"/>
      <c r="K5" s="15"/>
    </row>
    <row r="6" spans="1:11" ht="23.25" thickBot="1" x14ac:dyDescent="0.25">
      <c r="A6" s="25" t="s">
        <v>1</v>
      </c>
      <c r="B6" s="105" t="s">
        <v>2</v>
      </c>
      <c r="C6" s="106" t="s">
        <v>21</v>
      </c>
      <c r="D6" s="107" t="s">
        <v>3</v>
      </c>
      <c r="E6" s="137" t="s">
        <v>49</v>
      </c>
      <c r="F6" s="138"/>
      <c r="G6" s="108" t="s">
        <v>50</v>
      </c>
      <c r="H6"/>
      <c r="I6"/>
      <c r="J6"/>
      <c r="K6"/>
    </row>
    <row r="7" spans="1:11" ht="12.75" customHeight="1" x14ac:dyDescent="0.2">
      <c r="A7" s="25"/>
      <c r="B7" s="26"/>
      <c r="C7" s="27"/>
      <c r="D7" s="28"/>
      <c r="E7" s="139" t="s">
        <v>0</v>
      </c>
      <c r="F7" s="140"/>
      <c r="G7" s="109" t="s">
        <v>0</v>
      </c>
      <c r="H7"/>
      <c r="I7"/>
      <c r="J7"/>
      <c r="K7"/>
    </row>
    <row r="8" spans="1:11" x14ac:dyDescent="0.2">
      <c r="A8" s="29"/>
      <c r="B8" s="30"/>
      <c r="C8" s="31"/>
      <c r="D8" s="91"/>
      <c r="E8" s="141" t="s">
        <v>4</v>
      </c>
      <c r="F8" s="142"/>
      <c r="G8" s="10" t="s">
        <v>5</v>
      </c>
      <c r="H8"/>
      <c r="I8"/>
      <c r="J8"/>
      <c r="K8"/>
    </row>
    <row r="9" spans="1:11" x14ac:dyDescent="0.2">
      <c r="A9" s="25" t="s">
        <v>6</v>
      </c>
      <c r="B9" s="32">
        <v>1</v>
      </c>
      <c r="C9" s="33">
        <v>80</v>
      </c>
      <c r="D9" s="92">
        <v>536</v>
      </c>
      <c r="E9" s="143">
        <v>163.43780791848599</v>
      </c>
      <c r="F9" s="144"/>
      <c r="G9" s="34">
        <f>E9*1.0684</f>
        <v>174.61695398011042</v>
      </c>
      <c r="H9" s="17"/>
      <c r="I9"/>
      <c r="J9"/>
      <c r="K9"/>
    </row>
    <row r="10" spans="1:11" x14ac:dyDescent="0.2">
      <c r="A10" s="2"/>
      <c r="B10" s="32">
        <v>3</v>
      </c>
      <c r="C10" s="33">
        <v>80</v>
      </c>
      <c r="D10" s="92">
        <v>24</v>
      </c>
      <c r="E10" s="131">
        <v>163.43780791848579</v>
      </c>
      <c r="F10" s="132"/>
      <c r="G10" s="34">
        <f>E10*1.0684</f>
        <v>174.61695398011022</v>
      </c>
      <c r="H10" s="18"/>
      <c r="I10" s="19"/>
      <c r="J10"/>
      <c r="K10"/>
    </row>
    <row r="11" spans="1:11" x14ac:dyDescent="0.2">
      <c r="A11" s="15"/>
      <c r="B11" s="32"/>
      <c r="C11" s="33"/>
      <c r="D11" s="92"/>
      <c r="E11" s="131"/>
      <c r="F11" s="132"/>
      <c r="G11" s="34"/>
      <c r="H11"/>
      <c r="I11"/>
      <c r="J11"/>
      <c r="K11"/>
    </row>
    <row r="12" spans="1:11" x14ac:dyDescent="0.2">
      <c r="A12" s="35" t="s">
        <v>7</v>
      </c>
      <c r="B12" s="32">
        <v>1</v>
      </c>
      <c r="C12" s="33">
        <v>80</v>
      </c>
      <c r="D12" s="92"/>
      <c r="E12" s="131">
        <v>408.70495074751068</v>
      </c>
      <c r="F12" s="132"/>
      <c r="G12" s="34">
        <f t="shared" ref="G12:G13" si="0">E12*1.0684</f>
        <v>436.66036937864044</v>
      </c>
      <c r="H12"/>
      <c r="I12"/>
      <c r="J12"/>
      <c r="K12"/>
    </row>
    <row r="13" spans="1:11" x14ac:dyDescent="0.2">
      <c r="A13" s="15"/>
      <c r="B13" s="32">
        <v>3</v>
      </c>
      <c r="C13" s="33">
        <v>80</v>
      </c>
      <c r="D13" s="92"/>
      <c r="E13" s="131">
        <v>490.44594089701292</v>
      </c>
      <c r="F13" s="132"/>
      <c r="G13" s="34">
        <f t="shared" si="0"/>
        <v>523.9924432543686</v>
      </c>
      <c r="H13"/>
      <c r="I13"/>
      <c r="J13"/>
      <c r="K13"/>
    </row>
    <row r="14" spans="1:11" x14ac:dyDescent="0.2">
      <c r="A14" s="15"/>
      <c r="B14" s="32"/>
      <c r="C14" s="33"/>
      <c r="D14" s="92"/>
      <c r="E14" s="131"/>
      <c r="F14" s="132"/>
      <c r="G14" s="34"/>
      <c r="H14"/>
      <c r="I14"/>
      <c r="J14"/>
      <c r="K14"/>
    </row>
    <row r="15" spans="1:11" x14ac:dyDescent="0.2">
      <c r="A15" s="35" t="s">
        <v>38</v>
      </c>
      <c r="B15" s="32">
        <v>1</v>
      </c>
      <c r="C15" s="33">
        <v>80</v>
      </c>
      <c r="D15" s="92">
        <v>13</v>
      </c>
      <c r="E15" s="131">
        <v>163.43780791848579</v>
      </c>
      <c r="F15" s="132"/>
      <c r="G15" s="34">
        <f t="shared" ref="G15:G18" si="1">E15*1.0684</f>
        <v>174.61695398011022</v>
      </c>
      <c r="H15"/>
      <c r="I15"/>
      <c r="J15"/>
      <c r="K15"/>
    </row>
    <row r="16" spans="1:11" x14ac:dyDescent="0.2">
      <c r="A16" s="35" t="s">
        <v>38</v>
      </c>
      <c r="B16" s="32">
        <v>3</v>
      </c>
      <c r="C16" s="33">
        <v>80</v>
      </c>
      <c r="D16" s="92">
        <v>8</v>
      </c>
      <c r="E16" s="131">
        <v>326.96396059800855</v>
      </c>
      <c r="F16" s="132"/>
      <c r="G16" s="34">
        <f t="shared" si="1"/>
        <v>349.32829550291234</v>
      </c>
      <c r="H16"/>
      <c r="I16"/>
      <c r="J16"/>
      <c r="K16"/>
    </row>
    <row r="17" spans="1:17" x14ac:dyDescent="0.2">
      <c r="A17" s="35" t="s">
        <v>38</v>
      </c>
      <c r="B17" s="32">
        <v>3</v>
      </c>
      <c r="C17" s="36" t="s">
        <v>42</v>
      </c>
      <c r="D17" s="92">
        <v>0</v>
      </c>
      <c r="E17" s="131">
        <v>539.49053498671424</v>
      </c>
      <c r="F17" s="132"/>
      <c r="G17" s="34">
        <f t="shared" si="1"/>
        <v>576.39168757980553</v>
      </c>
      <c r="H17"/>
      <c r="I17"/>
      <c r="J17"/>
      <c r="K17"/>
    </row>
    <row r="18" spans="1:17" x14ac:dyDescent="0.2">
      <c r="A18" s="35" t="s">
        <v>47</v>
      </c>
      <c r="B18" s="32">
        <v>3</v>
      </c>
      <c r="C18" s="33" t="s">
        <v>39</v>
      </c>
      <c r="D18" s="92">
        <v>2</v>
      </c>
      <c r="E18" s="131">
        <v>539.49053498671424</v>
      </c>
      <c r="F18" s="132"/>
      <c r="G18" s="34">
        <f t="shared" si="1"/>
        <v>576.39168757980553</v>
      </c>
      <c r="H18"/>
      <c r="I18"/>
      <c r="J18"/>
      <c r="K18"/>
    </row>
    <row r="19" spans="1:17" x14ac:dyDescent="0.2">
      <c r="A19" s="35" t="s">
        <v>40</v>
      </c>
      <c r="B19" s="32" t="s">
        <v>39</v>
      </c>
      <c r="C19" s="33" t="s">
        <v>39</v>
      </c>
      <c r="D19" s="92">
        <v>47</v>
      </c>
      <c r="E19" s="131"/>
      <c r="F19" s="132"/>
      <c r="G19" s="34"/>
      <c r="H19"/>
      <c r="I19"/>
      <c r="J19"/>
      <c r="K19"/>
    </row>
    <row r="20" spans="1:17" x14ac:dyDescent="0.2">
      <c r="A20" s="35" t="s">
        <v>41</v>
      </c>
      <c r="B20" s="32">
        <v>1</v>
      </c>
      <c r="C20" s="33">
        <v>80</v>
      </c>
      <c r="D20" s="92">
        <v>17</v>
      </c>
      <c r="E20" s="131">
        <v>163.43780791848579</v>
      </c>
      <c r="F20" s="132"/>
      <c r="G20" s="34">
        <f t="shared" ref="G20:G22" si="2">E20*1.0684</f>
        <v>174.61695398011022</v>
      </c>
      <c r="H20"/>
      <c r="I20"/>
      <c r="J20"/>
      <c r="K20"/>
    </row>
    <row r="21" spans="1:17" x14ac:dyDescent="0.2">
      <c r="A21" s="15"/>
      <c r="B21" s="32">
        <v>3</v>
      </c>
      <c r="C21" s="33">
        <v>80</v>
      </c>
      <c r="D21" s="92"/>
      <c r="E21" s="131">
        <v>539.49053498671424</v>
      </c>
      <c r="F21" s="132"/>
      <c r="G21" s="34">
        <f t="shared" si="2"/>
        <v>576.39168757980553</v>
      </c>
      <c r="H21"/>
      <c r="I21"/>
      <c r="J21"/>
      <c r="K21"/>
    </row>
    <row r="22" spans="1:17" x14ac:dyDescent="0.2">
      <c r="A22" s="15"/>
      <c r="B22" s="32">
        <v>3</v>
      </c>
      <c r="C22" s="36" t="s">
        <v>42</v>
      </c>
      <c r="D22" s="92"/>
      <c r="E22" s="131">
        <v>899.15089164452354</v>
      </c>
      <c r="F22" s="132"/>
      <c r="G22" s="34">
        <f t="shared" si="2"/>
        <v>960.65281263300892</v>
      </c>
      <c r="H22"/>
      <c r="I22"/>
      <c r="J22"/>
      <c r="K22"/>
    </row>
    <row r="23" spans="1:17" x14ac:dyDescent="0.2">
      <c r="A23" s="35" t="s">
        <v>8</v>
      </c>
      <c r="B23" s="37"/>
      <c r="C23" s="33"/>
      <c r="D23" s="92"/>
      <c r="E23" s="131"/>
      <c r="F23" s="132"/>
      <c r="G23" s="34"/>
      <c r="H23"/>
      <c r="I23"/>
      <c r="J23"/>
      <c r="K23"/>
    </row>
    <row r="24" spans="1:17" x14ac:dyDescent="0.2">
      <c r="A24" s="15"/>
      <c r="B24" s="32">
        <v>1</v>
      </c>
      <c r="C24" s="33">
        <v>40</v>
      </c>
      <c r="D24" s="93">
        <v>38</v>
      </c>
      <c r="E24" s="131"/>
      <c r="F24" s="132"/>
      <c r="G24" s="34">
        <f t="shared" ref="G24:G28" si="3">E24*1.0684</f>
        <v>0</v>
      </c>
      <c r="H24"/>
      <c r="I24"/>
      <c r="J24"/>
      <c r="K24"/>
      <c r="P24" s="131"/>
      <c r="Q24" s="132"/>
    </row>
    <row r="25" spans="1:17" x14ac:dyDescent="0.2">
      <c r="A25" s="15"/>
      <c r="B25" s="32">
        <v>1</v>
      </c>
      <c r="C25" s="33">
        <v>80</v>
      </c>
      <c r="D25" s="92">
        <v>72</v>
      </c>
      <c r="E25" s="131">
        <v>786.33717756049771</v>
      </c>
      <c r="F25" s="132"/>
      <c r="G25" s="34">
        <f t="shared" si="3"/>
        <v>840.12264050563579</v>
      </c>
      <c r="H25"/>
      <c r="I25"/>
      <c r="J25"/>
      <c r="K25"/>
    </row>
    <row r="26" spans="1:17" x14ac:dyDescent="0.2">
      <c r="A26" s="15"/>
      <c r="B26" s="32">
        <v>3</v>
      </c>
      <c r="C26" s="33">
        <v>40</v>
      </c>
      <c r="D26" s="92">
        <v>34</v>
      </c>
      <c r="E26" s="131">
        <v>1093.2203504574716</v>
      </c>
      <c r="F26" s="132"/>
      <c r="G26" s="34">
        <f t="shared" si="3"/>
        <v>1167.9966224287627</v>
      </c>
      <c r="H26"/>
      <c r="I26"/>
      <c r="J26"/>
      <c r="K26"/>
    </row>
    <row r="27" spans="1:17" x14ac:dyDescent="0.2">
      <c r="A27" s="15"/>
      <c r="B27" s="32">
        <v>3</v>
      </c>
      <c r="C27" s="33">
        <v>80</v>
      </c>
      <c r="D27" s="92">
        <v>58</v>
      </c>
      <c r="E27" s="131">
        <v>1324.2040404219349</v>
      </c>
      <c r="F27" s="132"/>
      <c r="G27" s="34">
        <f t="shared" si="3"/>
        <v>1414.7795967867953</v>
      </c>
      <c r="H27"/>
      <c r="I27"/>
      <c r="J27"/>
      <c r="K27"/>
    </row>
    <row r="28" spans="1:17" x14ac:dyDescent="0.2">
      <c r="A28" s="15"/>
      <c r="B28" s="32">
        <v>3</v>
      </c>
      <c r="C28" s="33">
        <v>150</v>
      </c>
      <c r="D28" s="92">
        <v>15</v>
      </c>
      <c r="E28" s="131">
        <v>2249.3976115280898</v>
      </c>
      <c r="F28" s="132"/>
      <c r="G28" s="34">
        <f t="shared" si="3"/>
        <v>2403.2564081566111</v>
      </c>
      <c r="H28"/>
      <c r="I28"/>
      <c r="J28"/>
      <c r="K28"/>
    </row>
    <row r="29" spans="1:17" x14ac:dyDescent="0.2">
      <c r="A29" s="15"/>
      <c r="B29" s="32"/>
      <c r="C29" s="4">
        <f>D24+D25+D26+D27+5+8+39+14</f>
        <v>268</v>
      </c>
      <c r="D29" s="92"/>
      <c r="E29" s="131"/>
      <c r="F29" s="132"/>
      <c r="G29" s="34"/>
      <c r="H29"/>
      <c r="I29"/>
      <c r="J29"/>
      <c r="K29"/>
    </row>
    <row r="30" spans="1:17" x14ac:dyDescent="0.2">
      <c r="A30" s="35" t="s">
        <v>9</v>
      </c>
      <c r="B30" s="37"/>
      <c r="C30" s="4"/>
      <c r="D30" s="92">
        <v>17</v>
      </c>
      <c r="E30" s="131"/>
      <c r="F30" s="132"/>
      <c r="G30" s="34">
        <f>E30*1.0684</f>
        <v>0</v>
      </c>
      <c r="H30"/>
      <c r="I30"/>
      <c r="J30"/>
      <c r="K30"/>
    </row>
    <row r="31" spans="1:17" x14ac:dyDescent="0.2">
      <c r="A31" s="35"/>
      <c r="B31" s="37"/>
      <c r="C31" s="4"/>
      <c r="D31" s="92"/>
      <c r="E31" s="131"/>
      <c r="F31" s="132"/>
      <c r="G31" s="34"/>
      <c r="H31"/>
      <c r="I31"/>
      <c r="J31"/>
      <c r="K31"/>
    </row>
    <row r="32" spans="1:17" x14ac:dyDescent="0.2">
      <c r="A32" s="35" t="s">
        <v>10</v>
      </c>
      <c r="B32" s="37"/>
      <c r="C32" s="4"/>
      <c r="D32" s="92"/>
      <c r="E32" s="131"/>
      <c r="F32" s="132"/>
      <c r="G32" s="34"/>
      <c r="H32"/>
      <c r="I32"/>
      <c r="J32"/>
      <c r="K32"/>
    </row>
    <row r="33" spans="1:14" x14ac:dyDescent="0.2">
      <c r="A33" s="15"/>
      <c r="B33" s="32">
        <v>1</v>
      </c>
      <c r="C33" s="4">
        <v>80</v>
      </c>
      <c r="D33" s="92">
        <v>5</v>
      </c>
      <c r="E33" s="131">
        <v>786.33717756049771</v>
      </c>
      <c r="F33" s="132"/>
      <c r="G33" s="34">
        <f t="shared" ref="G33:G37" si="4">E33*1.0684</f>
        <v>840.12264050563579</v>
      </c>
      <c r="H33"/>
      <c r="I33"/>
      <c r="J33"/>
      <c r="K33"/>
    </row>
    <row r="34" spans="1:14" x14ac:dyDescent="0.2">
      <c r="A34" s="15"/>
      <c r="B34" s="32">
        <v>3</v>
      </c>
      <c r="C34" s="4">
        <v>40</v>
      </c>
      <c r="D34" s="92">
        <v>8</v>
      </c>
      <c r="E34" s="131">
        <v>1092.6127766883701</v>
      </c>
      <c r="F34" s="132"/>
      <c r="G34" s="34">
        <f t="shared" si="4"/>
        <v>1167.3474906138547</v>
      </c>
      <c r="H34"/>
      <c r="I34"/>
      <c r="J34"/>
      <c r="K34"/>
    </row>
    <row r="35" spans="1:14" x14ac:dyDescent="0.2">
      <c r="A35" s="15"/>
      <c r="B35" s="32">
        <v>3</v>
      </c>
      <c r="C35" s="4">
        <v>80</v>
      </c>
      <c r="D35" s="92">
        <v>39</v>
      </c>
      <c r="E35" s="131">
        <v>1323.7953289347756</v>
      </c>
      <c r="F35" s="132"/>
      <c r="G35" s="34">
        <f t="shared" si="4"/>
        <v>1414.3429294339144</v>
      </c>
      <c r="H35"/>
      <c r="I35"/>
      <c r="J35"/>
      <c r="K35"/>
    </row>
    <row r="36" spans="1:14" x14ac:dyDescent="0.2">
      <c r="A36" s="15"/>
      <c r="B36" s="32">
        <v>3</v>
      </c>
      <c r="C36" s="4">
        <v>150</v>
      </c>
      <c r="D36" s="92">
        <v>14</v>
      </c>
      <c r="E36" s="131">
        <v>2249.901624540913</v>
      </c>
      <c r="F36" s="132"/>
      <c r="G36" s="34">
        <f t="shared" si="4"/>
        <v>2403.7948956595114</v>
      </c>
      <c r="H36"/>
      <c r="I36"/>
      <c r="J36"/>
      <c r="K36"/>
    </row>
    <row r="37" spans="1:14" x14ac:dyDescent="0.2">
      <c r="A37" s="35" t="s">
        <v>9</v>
      </c>
      <c r="B37" s="32"/>
      <c r="C37" s="4"/>
      <c r="D37" s="92">
        <v>15</v>
      </c>
      <c r="E37" s="131"/>
      <c r="F37" s="132"/>
      <c r="G37" s="34">
        <f t="shared" si="4"/>
        <v>0</v>
      </c>
      <c r="H37"/>
      <c r="I37"/>
      <c r="J37"/>
      <c r="K37"/>
    </row>
    <row r="38" spans="1:14" x14ac:dyDescent="0.2">
      <c r="A38" s="15"/>
      <c r="B38" s="32"/>
      <c r="C38" s="4"/>
      <c r="D38" s="92"/>
      <c r="E38" s="131"/>
      <c r="F38" s="132"/>
      <c r="G38" s="34"/>
      <c r="H38"/>
      <c r="I38"/>
      <c r="J38"/>
      <c r="K38"/>
    </row>
    <row r="39" spans="1:14" x14ac:dyDescent="0.2">
      <c r="A39" s="35" t="s">
        <v>11</v>
      </c>
      <c r="B39" s="32"/>
      <c r="C39" s="4"/>
      <c r="D39" s="92"/>
      <c r="E39" s="131">
        <v>786.33717756049771</v>
      </c>
      <c r="F39" s="132"/>
      <c r="G39" s="34"/>
      <c r="H39"/>
      <c r="I39"/>
      <c r="J39"/>
      <c r="K39"/>
    </row>
    <row r="40" spans="1:14" x14ac:dyDescent="0.2">
      <c r="A40" s="15"/>
      <c r="B40" s="32">
        <v>1</v>
      </c>
      <c r="C40" s="4">
        <v>80</v>
      </c>
      <c r="D40" s="92">
        <v>0</v>
      </c>
      <c r="E40" s="131">
        <v>1202.6997063295155</v>
      </c>
      <c r="F40" s="132"/>
      <c r="G40" s="34">
        <f t="shared" ref="G40:G43" si="5">E40*1.0684</f>
        <v>1284.9643662424544</v>
      </c>
      <c r="H40"/>
      <c r="I40"/>
      <c r="J40"/>
      <c r="K40"/>
    </row>
    <row r="41" spans="1:14" x14ac:dyDescent="0.2">
      <c r="A41" s="15"/>
      <c r="B41" s="32">
        <v>3</v>
      </c>
      <c r="C41" s="4">
        <v>80</v>
      </c>
      <c r="D41" s="92">
        <v>1</v>
      </c>
      <c r="E41" s="131">
        <v>2227.8842386126839</v>
      </c>
      <c r="F41" s="132"/>
      <c r="G41" s="34">
        <f t="shared" si="5"/>
        <v>2380.2715205337918</v>
      </c>
      <c r="H41"/>
      <c r="I41"/>
      <c r="J41"/>
      <c r="K41"/>
    </row>
    <row r="42" spans="1:14" x14ac:dyDescent="0.2">
      <c r="A42" s="15"/>
      <c r="B42" s="32">
        <v>3</v>
      </c>
      <c r="C42" s="4">
        <v>150</v>
      </c>
      <c r="D42" s="92">
        <v>0</v>
      </c>
      <c r="E42" s="131">
        <v>4271.4691961398858</v>
      </c>
      <c r="F42" s="132"/>
      <c r="G42" s="34">
        <f t="shared" si="5"/>
        <v>4563.6376891558539</v>
      </c>
      <c r="H42"/>
      <c r="I42"/>
      <c r="J42"/>
      <c r="K42"/>
    </row>
    <row r="43" spans="1:14" ht="13.5" thickBot="1" x14ac:dyDescent="0.25">
      <c r="A43" s="35" t="s">
        <v>9</v>
      </c>
      <c r="B43" s="38"/>
      <c r="C43" s="39"/>
      <c r="D43" s="94">
        <v>3</v>
      </c>
      <c r="E43" s="133">
        <v>1653.9861000000001</v>
      </c>
      <c r="F43" s="134"/>
      <c r="G43" s="34">
        <f t="shared" si="5"/>
        <v>1767.1187492400002</v>
      </c>
      <c r="H43"/>
      <c r="I43"/>
      <c r="J43"/>
      <c r="K43"/>
    </row>
    <row r="44" spans="1:14" x14ac:dyDescent="0.2">
      <c r="A44" s="15"/>
      <c r="B44" s="12"/>
      <c r="C44" s="12"/>
      <c r="D44" s="12"/>
      <c r="E44" s="12"/>
      <c r="F44" s="14"/>
      <c r="G44" s="14"/>
      <c r="H44" s="11"/>
      <c r="I44" s="11"/>
      <c r="J44" s="79"/>
      <c r="K44" s="110"/>
    </row>
    <row r="45" spans="1:14" ht="13.5" thickBot="1" x14ac:dyDescent="0.25">
      <c r="A45" s="15"/>
      <c r="B45" s="12"/>
      <c r="C45" s="12"/>
      <c r="D45" s="12"/>
      <c r="E45" s="12"/>
      <c r="F45" s="12"/>
      <c r="G45" s="12"/>
      <c r="H45" s="12"/>
      <c r="I45" s="12"/>
      <c r="J45" s="79"/>
      <c r="K45" s="12"/>
    </row>
    <row r="46" spans="1:14" ht="34.5" thickBot="1" x14ac:dyDescent="0.25">
      <c r="A46" s="40"/>
      <c r="B46" s="101" t="s">
        <v>31</v>
      </c>
      <c r="C46" s="102" t="s">
        <v>12</v>
      </c>
      <c r="D46" s="100" t="s">
        <v>26</v>
      </c>
      <c r="E46" s="103" t="s">
        <v>52</v>
      </c>
      <c r="F46" s="104" t="s">
        <v>55</v>
      </c>
      <c r="G46"/>
      <c r="H46"/>
      <c r="I46"/>
      <c r="J46"/>
      <c r="K46"/>
    </row>
    <row r="47" spans="1:14" x14ac:dyDescent="0.2">
      <c r="A47" s="41" t="s">
        <v>35</v>
      </c>
      <c r="B47" s="42"/>
      <c r="C47" s="5"/>
      <c r="D47" s="43"/>
      <c r="E47" s="44"/>
      <c r="F47" s="45"/>
      <c r="G47"/>
      <c r="H47"/>
      <c r="I47"/>
      <c r="J47"/>
      <c r="K47"/>
    </row>
    <row r="48" spans="1:14" x14ac:dyDescent="0.2">
      <c r="A48" s="46" t="s">
        <v>22</v>
      </c>
      <c r="B48" s="47">
        <v>559</v>
      </c>
      <c r="C48" s="48">
        <v>50</v>
      </c>
      <c r="D48" s="49" t="s">
        <v>27</v>
      </c>
      <c r="E48">
        <v>0.83</v>
      </c>
      <c r="F48" s="50">
        <f>E48*1.0684</f>
        <v>0.886772</v>
      </c>
      <c r="G48" s="111" t="s">
        <v>57</v>
      </c>
      <c r="H48" s="1"/>
      <c r="I48"/>
      <c r="J48"/>
      <c r="K48"/>
      <c r="N48" s="6"/>
    </row>
    <row r="49" spans="1:14" x14ac:dyDescent="0.2">
      <c r="A49" s="51" t="s">
        <v>23</v>
      </c>
      <c r="B49" s="47">
        <v>500</v>
      </c>
      <c r="C49" s="52">
        <v>299</v>
      </c>
      <c r="D49" s="53" t="s">
        <v>28</v>
      </c>
      <c r="E49">
        <v>1.1299999999999999</v>
      </c>
      <c r="F49" s="50">
        <f t="shared" ref="F49:F51" si="6">E49*1.0684</f>
        <v>1.2072919999999998</v>
      </c>
      <c r="G49" s="111" t="s">
        <v>58</v>
      </c>
      <c r="H49"/>
      <c r="I49"/>
      <c r="J49"/>
      <c r="K49"/>
    </row>
    <row r="50" spans="1:14" x14ac:dyDescent="0.2">
      <c r="A50" s="51" t="s">
        <v>24</v>
      </c>
      <c r="B50" s="47">
        <v>380</v>
      </c>
      <c r="C50" s="52">
        <v>649</v>
      </c>
      <c r="D50" s="85" t="s">
        <v>29</v>
      </c>
      <c r="E50">
        <v>1.37</v>
      </c>
      <c r="F50" s="50">
        <f t="shared" si="6"/>
        <v>1.4637080000000002</v>
      </c>
      <c r="G50"/>
      <c r="H50"/>
      <c r="I50"/>
      <c r="J50"/>
      <c r="K50"/>
    </row>
    <row r="51" spans="1:14" x14ac:dyDescent="0.2">
      <c r="A51" s="51" t="s">
        <v>25</v>
      </c>
      <c r="B51" s="47">
        <v>100</v>
      </c>
      <c r="C51" s="52">
        <v>513</v>
      </c>
      <c r="D51" s="85" t="s">
        <v>30</v>
      </c>
      <c r="E51">
        <v>1.64</v>
      </c>
      <c r="F51" s="50">
        <f t="shared" si="6"/>
        <v>1.752176</v>
      </c>
      <c r="G51"/>
      <c r="H51"/>
      <c r="I51"/>
      <c r="J51"/>
      <c r="K51"/>
    </row>
    <row r="52" spans="1:14" ht="15" x14ac:dyDescent="0.25">
      <c r="A52" s="51"/>
      <c r="B52" s="47"/>
      <c r="C52" s="52">
        <f>SUM(C48:C51)</f>
        <v>1511</v>
      </c>
      <c r="D52" s="53"/>
      <c r="E52" s="54"/>
      <c r="F52" s="7"/>
      <c r="G52"/>
      <c r="H52"/>
      <c r="I52"/>
      <c r="J52"/>
      <c r="K52"/>
    </row>
    <row r="53" spans="1:14" x14ac:dyDescent="0.2">
      <c r="A53" s="51"/>
      <c r="B53" s="47"/>
      <c r="C53" s="52"/>
      <c r="D53" s="53"/>
      <c r="E53" s="54"/>
      <c r="F53" s="50"/>
      <c r="G53"/>
      <c r="H53"/>
      <c r="I53"/>
      <c r="J53"/>
      <c r="K53"/>
    </row>
    <row r="54" spans="1:14" x14ac:dyDescent="0.2">
      <c r="A54" s="55" t="s">
        <v>32</v>
      </c>
      <c r="B54" s="56"/>
      <c r="C54" s="57"/>
      <c r="D54" s="53"/>
      <c r="E54" s="54"/>
      <c r="F54" s="50"/>
      <c r="G54"/>
      <c r="H54"/>
      <c r="I54"/>
      <c r="J54"/>
      <c r="K54"/>
    </row>
    <row r="55" spans="1:14" x14ac:dyDescent="0.2">
      <c r="A55" s="46" t="s">
        <v>22</v>
      </c>
      <c r="B55" s="56">
        <v>311</v>
      </c>
      <c r="C55" s="48">
        <v>50</v>
      </c>
      <c r="D55" s="49" t="s">
        <v>27</v>
      </c>
      <c r="E55" s="112">
        <v>0.89</v>
      </c>
      <c r="F55" s="50">
        <f t="shared" ref="F55:F58" si="7">E55*1.0684</f>
        <v>0.95087600000000005</v>
      </c>
      <c r="G55"/>
      <c r="H55"/>
      <c r="I55"/>
      <c r="J55"/>
      <c r="K55"/>
    </row>
    <row r="56" spans="1:14" x14ac:dyDescent="0.2">
      <c r="A56" s="51" t="s">
        <v>23</v>
      </c>
      <c r="B56" s="56">
        <v>311</v>
      </c>
      <c r="C56" s="52">
        <v>299</v>
      </c>
      <c r="D56" s="53" t="s">
        <v>28</v>
      </c>
      <c r="E56" s="112">
        <v>1.1000000000000001</v>
      </c>
      <c r="F56" s="50">
        <f t="shared" si="7"/>
        <v>1.1752400000000001</v>
      </c>
      <c r="G56"/>
      <c r="H56"/>
      <c r="I56"/>
      <c r="J56"/>
      <c r="K56"/>
    </row>
    <row r="57" spans="1:14" x14ac:dyDescent="0.2">
      <c r="A57" s="51" t="s">
        <v>24</v>
      </c>
      <c r="B57" s="56">
        <v>25</v>
      </c>
      <c r="C57" s="52">
        <v>249</v>
      </c>
      <c r="D57" s="53" t="s">
        <v>29</v>
      </c>
      <c r="E57" s="112">
        <v>1.43</v>
      </c>
      <c r="F57" s="50">
        <f t="shared" si="7"/>
        <v>1.5278119999999999</v>
      </c>
      <c r="G57"/>
      <c r="H57"/>
      <c r="I57"/>
      <c r="J57"/>
      <c r="K57"/>
    </row>
    <row r="58" spans="1:14" x14ac:dyDescent="0.2">
      <c r="A58" s="51" t="s">
        <v>25</v>
      </c>
      <c r="B58" s="56">
        <v>0</v>
      </c>
      <c r="C58" s="52">
        <v>602</v>
      </c>
      <c r="D58" s="53" t="s">
        <v>30</v>
      </c>
      <c r="E58" s="112">
        <v>1.73</v>
      </c>
      <c r="F58" s="50">
        <f t="shared" si="7"/>
        <v>1.8483320000000001</v>
      </c>
      <c r="G58"/>
      <c r="H58"/>
      <c r="I58"/>
      <c r="J58"/>
      <c r="K58"/>
    </row>
    <row r="59" spans="1:14" x14ac:dyDescent="0.2">
      <c r="A59" s="51"/>
      <c r="B59" s="56"/>
      <c r="C59" s="52">
        <f>SUM(C55:C58)</f>
        <v>1200</v>
      </c>
      <c r="D59" s="53"/>
      <c r="E59" s="54"/>
      <c r="F59" s="50"/>
      <c r="G59"/>
      <c r="H59"/>
      <c r="I59"/>
      <c r="J59"/>
      <c r="K59"/>
    </row>
    <row r="60" spans="1:14" x14ac:dyDescent="0.2">
      <c r="A60" s="55" t="s">
        <v>33</v>
      </c>
      <c r="B60" s="56"/>
      <c r="C60" s="57"/>
      <c r="D60" s="53"/>
      <c r="E60" s="54"/>
      <c r="F60" s="50"/>
      <c r="G60"/>
      <c r="H60"/>
      <c r="I60"/>
      <c r="J60"/>
      <c r="K60"/>
    </row>
    <row r="61" spans="1:14" x14ac:dyDescent="0.2">
      <c r="A61" s="46" t="s">
        <v>22</v>
      </c>
      <c r="B61" s="56">
        <v>1</v>
      </c>
      <c r="C61" s="52">
        <v>50</v>
      </c>
      <c r="D61" s="49" t="s">
        <v>27</v>
      </c>
      <c r="E61" s="112">
        <v>0.89</v>
      </c>
      <c r="F61" s="50">
        <f t="shared" ref="F61:F64" si="8">E61*1.0684</f>
        <v>0.95087600000000005</v>
      </c>
      <c r="G61"/>
      <c r="H61" s="1"/>
      <c r="I61"/>
      <c r="J61"/>
      <c r="K61"/>
      <c r="N61" s="6"/>
    </row>
    <row r="62" spans="1:14" x14ac:dyDescent="0.2">
      <c r="A62" s="51" t="s">
        <v>23</v>
      </c>
      <c r="B62" s="56">
        <v>0</v>
      </c>
      <c r="C62" s="52">
        <v>299</v>
      </c>
      <c r="D62" s="53" t="s">
        <v>28</v>
      </c>
      <c r="E62" s="112">
        <v>1.1399999999999999</v>
      </c>
      <c r="F62" s="50">
        <f t="shared" si="8"/>
        <v>1.2179759999999999</v>
      </c>
      <c r="G62"/>
      <c r="H62"/>
      <c r="I62"/>
      <c r="J62"/>
      <c r="K62"/>
    </row>
    <row r="63" spans="1:14" x14ac:dyDescent="0.2">
      <c r="A63" s="51" t="s">
        <v>24</v>
      </c>
      <c r="B63" s="56">
        <v>0</v>
      </c>
      <c r="C63" s="52">
        <v>249</v>
      </c>
      <c r="D63" s="53" t="s">
        <v>29</v>
      </c>
      <c r="E63" s="112">
        <v>1.53</v>
      </c>
      <c r="F63" s="50">
        <f t="shared" si="8"/>
        <v>1.634652</v>
      </c>
      <c r="G63"/>
      <c r="H63"/>
      <c r="I63"/>
      <c r="J63"/>
      <c r="K63"/>
    </row>
    <row r="64" spans="1:14" x14ac:dyDescent="0.2">
      <c r="A64" s="51" t="s">
        <v>25</v>
      </c>
      <c r="B64" s="56">
        <v>0</v>
      </c>
      <c r="C64" s="52">
        <v>602</v>
      </c>
      <c r="D64" s="53" t="s">
        <v>30</v>
      </c>
      <c r="E64" s="112">
        <v>1.82</v>
      </c>
      <c r="F64" s="50">
        <f t="shared" si="8"/>
        <v>1.944488</v>
      </c>
      <c r="G64"/>
      <c r="H64"/>
      <c r="I64"/>
      <c r="J64"/>
      <c r="K64"/>
    </row>
    <row r="65" spans="1:19" x14ac:dyDescent="0.2">
      <c r="A65" s="51"/>
      <c r="B65" s="56"/>
      <c r="C65" s="52"/>
      <c r="D65" s="53"/>
      <c r="E65" s="54"/>
      <c r="F65" s="50"/>
      <c r="G65"/>
      <c r="H65"/>
      <c r="I65"/>
      <c r="J65"/>
      <c r="K65"/>
    </row>
    <row r="66" spans="1:19" x14ac:dyDescent="0.2">
      <c r="A66" s="55" t="s">
        <v>43</v>
      </c>
      <c r="B66" s="56"/>
      <c r="C66" s="52"/>
      <c r="D66" s="53"/>
      <c r="E66" s="54"/>
      <c r="F66" s="50"/>
      <c r="G66"/>
      <c r="H66"/>
      <c r="I66"/>
      <c r="J66"/>
      <c r="K66"/>
    </row>
    <row r="67" spans="1:19" x14ac:dyDescent="0.2">
      <c r="A67" s="55" t="s">
        <v>45</v>
      </c>
      <c r="B67" s="56"/>
      <c r="C67" s="52"/>
      <c r="D67" s="53"/>
      <c r="E67" s="115"/>
      <c r="F67" s="50"/>
      <c r="G67"/>
      <c r="H67"/>
      <c r="I67"/>
      <c r="J67"/>
      <c r="K67"/>
    </row>
    <row r="68" spans="1:19" x14ac:dyDescent="0.2">
      <c r="A68" s="116" t="s">
        <v>46</v>
      </c>
      <c r="B68" s="56">
        <v>23</v>
      </c>
      <c r="C68" s="52">
        <v>467758</v>
      </c>
      <c r="D68" s="53"/>
      <c r="E68" s="112">
        <v>1.1200000000000001</v>
      </c>
      <c r="F68" s="50">
        <f t="shared" ref="F68" si="9">E68*1.0684</f>
        <v>1.1966080000000001</v>
      </c>
      <c r="G68"/>
      <c r="H68"/>
      <c r="I68"/>
      <c r="J68"/>
      <c r="K68"/>
    </row>
    <row r="69" spans="1:19" x14ac:dyDescent="0.2">
      <c r="A69" s="116" t="s">
        <v>60</v>
      </c>
      <c r="B69" s="56"/>
      <c r="C69" s="52"/>
      <c r="D69" s="53"/>
      <c r="E69" s="112"/>
      <c r="F69" s="50"/>
      <c r="G69"/>
      <c r="H69"/>
      <c r="I69"/>
      <c r="J69"/>
      <c r="K69"/>
    </row>
    <row r="70" spans="1:19" x14ac:dyDescent="0.2">
      <c r="A70" s="55" t="s">
        <v>44</v>
      </c>
      <c r="B70" s="56"/>
      <c r="C70" s="52"/>
      <c r="D70" s="53"/>
      <c r="E70" s="54"/>
      <c r="F70" s="50"/>
      <c r="G70"/>
      <c r="H70"/>
      <c r="I70"/>
      <c r="J70"/>
      <c r="K70"/>
    </row>
    <row r="71" spans="1:19" x14ac:dyDescent="0.2">
      <c r="A71" s="51"/>
      <c r="B71" s="56">
        <v>39</v>
      </c>
      <c r="C71" s="52">
        <v>1025954</v>
      </c>
      <c r="D71" s="86"/>
      <c r="E71" s="113">
        <v>1.17</v>
      </c>
      <c r="F71" s="50">
        <f t="shared" ref="F71" si="10">E71*1.0684</f>
        <v>1.2500279999999999</v>
      </c>
      <c r="G71"/>
      <c r="H71"/>
      <c r="I71"/>
      <c r="J71"/>
      <c r="K71"/>
    </row>
    <row r="72" spans="1:19" x14ac:dyDescent="0.2">
      <c r="A72" s="55" t="s">
        <v>37</v>
      </c>
      <c r="B72" s="56"/>
      <c r="C72" s="52"/>
      <c r="D72" s="53"/>
      <c r="E72" s="54"/>
      <c r="F72" s="50"/>
      <c r="G72"/>
      <c r="H72"/>
      <c r="I72"/>
      <c r="J72"/>
      <c r="K72"/>
    </row>
    <row r="73" spans="1:19" x14ac:dyDescent="0.2">
      <c r="A73" s="51" t="s">
        <v>45</v>
      </c>
      <c r="B73" s="56">
        <v>31</v>
      </c>
      <c r="C73" s="52">
        <v>182000</v>
      </c>
      <c r="D73" s="53"/>
      <c r="E73" s="53">
        <v>1.7612599999999998</v>
      </c>
      <c r="F73" s="50">
        <f t="shared" ref="F73:F74" si="11">E73*1.0684</f>
        <v>1.8817301839999998</v>
      </c>
      <c r="G73"/>
      <c r="H73"/>
      <c r="I73"/>
      <c r="J73"/>
      <c r="K73"/>
    </row>
    <row r="74" spans="1:19" x14ac:dyDescent="0.2">
      <c r="A74" s="51" t="s">
        <v>46</v>
      </c>
      <c r="B74" s="56">
        <v>3</v>
      </c>
      <c r="C74" s="52">
        <v>0</v>
      </c>
      <c r="D74" s="53"/>
      <c r="E74" s="53">
        <v>1.7718699999999998</v>
      </c>
      <c r="F74" s="50">
        <f t="shared" si="11"/>
        <v>1.8930659079999999</v>
      </c>
      <c r="G74"/>
      <c r="H74"/>
      <c r="I74"/>
      <c r="J74"/>
      <c r="K74"/>
    </row>
    <row r="75" spans="1:19" x14ac:dyDescent="0.2">
      <c r="A75" s="116" t="s">
        <v>59</v>
      </c>
      <c r="B75" s="56"/>
      <c r="C75" s="52"/>
      <c r="D75" s="53"/>
      <c r="E75" s="53"/>
      <c r="F75" s="50"/>
      <c r="G75"/>
      <c r="H75"/>
      <c r="I75"/>
      <c r="J75"/>
      <c r="K75"/>
    </row>
    <row r="76" spans="1:19" x14ac:dyDescent="0.2">
      <c r="A76" s="55" t="s">
        <v>36</v>
      </c>
      <c r="B76" s="87"/>
      <c r="C76" s="88"/>
      <c r="D76" s="53"/>
      <c r="E76" s="54"/>
      <c r="F76" s="50"/>
      <c r="G76"/>
      <c r="H76" s="6"/>
      <c r="I76"/>
      <c r="J76"/>
      <c r="K76"/>
    </row>
    <row r="77" spans="1:19" s="114" customFormat="1" x14ac:dyDescent="0.2">
      <c r="A77" s="116" t="s">
        <v>45</v>
      </c>
      <c r="B77" s="56">
        <v>262</v>
      </c>
      <c r="C77" s="52">
        <v>8793000</v>
      </c>
      <c r="D77" s="86"/>
      <c r="E77" s="85">
        <v>1.71</v>
      </c>
      <c r="F77" s="50">
        <f t="shared" ref="F77:F82" si="12">E77*1.0684</f>
        <v>1.826964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</row>
    <row r="78" spans="1:19" s="114" customFormat="1" x14ac:dyDescent="0.2">
      <c r="A78" s="116" t="s">
        <v>65</v>
      </c>
      <c r="B78" s="56"/>
      <c r="C78" s="52"/>
      <c r="D78" s="86"/>
      <c r="E78" s="85">
        <v>1.72</v>
      </c>
      <c r="F78" s="50">
        <f t="shared" si="12"/>
        <v>1.8376479999999999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</row>
    <row r="79" spans="1:19" s="114" customFormat="1" x14ac:dyDescent="0.2">
      <c r="A79" s="116" t="s">
        <v>67</v>
      </c>
      <c r="B79" s="56"/>
      <c r="C79" s="52"/>
      <c r="D79" s="86"/>
      <c r="E79" s="85">
        <v>1.3</v>
      </c>
      <c r="F79" s="50">
        <f t="shared" si="12"/>
        <v>1.3889200000000002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</row>
    <row r="80" spans="1:19" x14ac:dyDescent="0.2">
      <c r="A80" s="116" t="s">
        <v>66</v>
      </c>
      <c r="B80" s="87"/>
      <c r="C80" s="88"/>
      <c r="D80" s="86"/>
      <c r="E80" s="120">
        <v>1.3</v>
      </c>
      <c r="F80" s="50">
        <f t="shared" si="12"/>
        <v>1.3889200000000002</v>
      </c>
      <c r="G80"/>
      <c r="H80"/>
      <c r="I80"/>
      <c r="J80"/>
      <c r="K80"/>
      <c r="N80" s="6"/>
      <c r="O80" s="6"/>
    </row>
    <row r="81" spans="1:18" x14ac:dyDescent="0.2">
      <c r="A81" s="116" t="s">
        <v>68</v>
      </c>
      <c r="B81" s="87"/>
      <c r="C81" s="88"/>
      <c r="D81" s="86"/>
      <c r="E81" s="54">
        <v>0.92</v>
      </c>
      <c r="F81" s="50">
        <f t="shared" si="12"/>
        <v>0.98292800000000002</v>
      </c>
      <c r="G81"/>
      <c r="H81"/>
      <c r="I81"/>
      <c r="J81"/>
      <c r="K81"/>
      <c r="N81" s="6"/>
      <c r="O81" s="6"/>
    </row>
    <row r="82" spans="1:18" x14ac:dyDescent="0.2">
      <c r="A82" s="116" t="s">
        <v>69</v>
      </c>
      <c r="B82" s="87"/>
      <c r="C82" s="88"/>
      <c r="D82" s="86"/>
      <c r="E82" s="54">
        <v>1.42</v>
      </c>
      <c r="F82" s="50">
        <f t="shared" si="12"/>
        <v>1.517128</v>
      </c>
      <c r="G82"/>
      <c r="H82"/>
      <c r="I82"/>
      <c r="J82"/>
      <c r="K82"/>
      <c r="N82" s="6"/>
      <c r="O82" s="6"/>
    </row>
    <row r="83" spans="1:18" x14ac:dyDescent="0.2">
      <c r="A83" s="55" t="s">
        <v>34</v>
      </c>
      <c r="B83" s="87"/>
      <c r="C83" s="88"/>
      <c r="D83" s="53"/>
      <c r="E83" s="54"/>
      <c r="F83" s="50"/>
      <c r="G83"/>
      <c r="H83"/>
      <c r="I83"/>
      <c r="J83"/>
      <c r="K83"/>
    </row>
    <row r="84" spans="1:18" s="114" customFormat="1" x14ac:dyDescent="0.2">
      <c r="A84" s="116" t="s">
        <v>70</v>
      </c>
      <c r="B84" s="56">
        <v>32</v>
      </c>
      <c r="C84" s="52">
        <v>12818689</v>
      </c>
      <c r="D84" s="53"/>
      <c r="E84" s="58">
        <v>1.42</v>
      </c>
      <c r="F84" s="50">
        <f t="shared" ref="F84:F85" si="13">E84*1.0684</f>
        <v>1.517128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</row>
    <row r="85" spans="1:18" s="114" customFormat="1" x14ac:dyDescent="0.2">
      <c r="A85" s="127" t="s">
        <v>71</v>
      </c>
      <c r="B85" s="56"/>
      <c r="C85" s="52"/>
      <c r="D85" s="128"/>
      <c r="E85" s="58">
        <v>0.92</v>
      </c>
      <c r="F85" s="50">
        <f t="shared" si="13"/>
        <v>0.98292800000000002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1:18" x14ac:dyDescent="0.2">
      <c r="A86" s="24" t="s">
        <v>11</v>
      </c>
      <c r="B86" s="87"/>
      <c r="C86" s="88"/>
      <c r="D86" s="52"/>
      <c r="E86" s="54"/>
      <c r="F86" s="50"/>
      <c r="G86"/>
      <c r="H86"/>
      <c r="I86"/>
      <c r="J86"/>
      <c r="K86"/>
      <c r="M86" s="6"/>
    </row>
    <row r="87" spans="1:18" x14ac:dyDescent="0.2">
      <c r="A87" s="116" t="s">
        <v>45</v>
      </c>
      <c r="B87" s="89"/>
      <c r="C87" s="90"/>
      <c r="D87" s="117"/>
      <c r="E87" s="62">
        <v>1.23</v>
      </c>
      <c r="F87" s="50">
        <f t="shared" ref="F87:F92" si="14">E87*1.0684</f>
        <v>1.3141320000000001</v>
      </c>
      <c r="G87"/>
      <c r="H87"/>
      <c r="I87"/>
      <c r="J87"/>
      <c r="K87"/>
      <c r="M87" s="6"/>
    </row>
    <row r="88" spans="1:18" x14ac:dyDescent="0.2">
      <c r="A88" s="116" t="s">
        <v>67</v>
      </c>
      <c r="B88" s="89"/>
      <c r="C88" s="90"/>
      <c r="D88" s="117"/>
      <c r="E88" s="62">
        <v>1.23</v>
      </c>
      <c r="F88" s="50">
        <f t="shared" si="14"/>
        <v>1.3141320000000001</v>
      </c>
      <c r="G88"/>
      <c r="H88"/>
      <c r="I88"/>
      <c r="J88"/>
      <c r="K88"/>
      <c r="M88" s="6"/>
    </row>
    <row r="89" spans="1:18" x14ac:dyDescent="0.2">
      <c r="A89" s="116" t="s">
        <v>66</v>
      </c>
      <c r="B89" s="89"/>
      <c r="C89" s="90"/>
      <c r="D89" s="117"/>
      <c r="E89" s="62">
        <v>1.23</v>
      </c>
      <c r="F89" s="50">
        <f t="shared" si="14"/>
        <v>1.3141320000000001</v>
      </c>
      <c r="G89"/>
      <c r="H89"/>
      <c r="I89"/>
      <c r="J89"/>
      <c r="K89"/>
      <c r="M89" s="6"/>
    </row>
    <row r="90" spans="1:18" x14ac:dyDescent="0.2">
      <c r="B90" s="89">
        <v>1</v>
      </c>
      <c r="C90" s="90">
        <v>110475</v>
      </c>
      <c r="D90" s="59"/>
      <c r="E90" s="60">
        <v>1.2731999999999999</v>
      </c>
      <c r="F90" s="50">
        <f t="shared" si="14"/>
        <v>1.3602868799999999</v>
      </c>
      <c r="G90"/>
      <c r="H90"/>
      <c r="I90"/>
      <c r="J90"/>
      <c r="K90"/>
    </row>
    <row r="91" spans="1:18" x14ac:dyDescent="0.2">
      <c r="A91" s="61" t="s">
        <v>13</v>
      </c>
      <c r="B91" s="89"/>
      <c r="C91" s="90"/>
      <c r="D91" s="59"/>
      <c r="E91" s="62"/>
      <c r="F91" s="50">
        <f t="shared" si="14"/>
        <v>0</v>
      </c>
      <c r="G91"/>
      <c r="H91"/>
      <c r="I91"/>
      <c r="J91"/>
      <c r="K91"/>
    </row>
    <row r="92" spans="1:18" ht="13.5" thickBot="1" x14ac:dyDescent="0.25">
      <c r="A92" s="63"/>
      <c r="B92" s="64">
        <v>3</v>
      </c>
      <c r="C92" s="65">
        <v>404096</v>
      </c>
      <c r="D92" s="66"/>
      <c r="E92" s="67">
        <v>1.23</v>
      </c>
      <c r="F92" s="50">
        <f t="shared" si="14"/>
        <v>1.3141320000000001</v>
      </c>
      <c r="G92"/>
      <c r="H92"/>
      <c r="I92"/>
      <c r="J92"/>
      <c r="K92"/>
    </row>
    <row r="93" spans="1:18" x14ac:dyDescent="0.2">
      <c r="A93" s="15"/>
      <c r="F93" s="68"/>
      <c r="G93" s="68"/>
      <c r="H93" s="97"/>
      <c r="I93" s="97"/>
      <c r="J93" s="81"/>
      <c r="K93" s="22"/>
    </row>
    <row r="94" spans="1:18" x14ac:dyDescent="0.2">
      <c r="A94" s="15"/>
      <c r="B94" s="12"/>
      <c r="C94" s="12"/>
      <c r="D94" s="3"/>
      <c r="E94" s="69"/>
      <c r="F94" s="13"/>
      <c r="G94" s="13"/>
      <c r="H94" s="13"/>
      <c r="I94" s="13"/>
      <c r="J94" s="82"/>
      <c r="M94" s="6"/>
    </row>
    <row r="95" spans="1:18" x14ac:dyDescent="0.2">
      <c r="A95" s="15"/>
      <c r="B95" s="12"/>
      <c r="C95" s="12"/>
      <c r="D95" s="12"/>
      <c r="E95" s="12"/>
      <c r="F95" s="14"/>
      <c r="G95" s="14"/>
      <c r="H95" s="95"/>
      <c r="I95" s="95"/>
      <c r="J95" s="79"/>
      <c r="K95" s="12"/>
      <c r="R95" s="6"/>
    </row>
    <row r="96" spans="1:18" ht="13.5" thickBot="1" x14ac:dyDescent="0.25">
      <c r="A96" s="35" t="s">
        <v>14</v>
      </c>
      <c r="B96" s="12"/>
      <c r="C96" s="135" t="s">
        <v>15</v>
      </c>
      <c r="D96" s="136"/>
      <c r="E96"/>
      <c r="F96"/>
      <c r="G96"/>
      <c r="H96"/>
      <c r="I96"/>
      <c r="J96"/>
      <c r="K96"/>
    </row>
    <row r="97" spans="1:11" ht="22.5" x14ac:dyDescent="0.2">
      <c r="A97" s="15"/>
      <c r="B97" s="123" t="s">
        <v>3</v>
      </c>
      <c r="C97" s="124" t="s">
        <v>53</v>
      </c>
      <c r="D97" s="121" t="s">
        <v>56</v>
      </c>
      <c r="E97"/>
      <c r="F97"/>
      <c r="G97"/>
      <c r="H97"/>
      <c r="I97"/>
      <c r="J97"/>
      <c r="K97"/>
    </row>
    <row r="98" spans="1:11" x14ac:dyDescent="0.2">
      <c r="A98" s="15" t="s">
        <v>16</v>
      </c>
      <c r="B98" s="53">
        <v>10</v>
      </c>
      <c r="C98" s="122">
        <v>563.55705474812976</v>
      </c>
      <c r="D98" s="122">
        <v>600</v>
      </c>
      <c r="E98"/>
      <c r="F98"/>
      <c r="G98"/>
      <c r="H98"/>
      <c r="I98"/>
      <c r="J98"/>
      <c r="K98"/>
    </row>
    <row r="99" spans="1:11" x14ac:dyDescent="0.2">
      <c r="A99" s="15" t="s">
        <v>8</v>
      </c>
      <c r="B99" s="53">
        <v>5</v>
      </c>
      <c r="C99" s="122">
        <v>563.55705474812976</v>
      </c>
      <c r="D99" s="122">
        <v>790</v>
      </c>
      <c r="E99"/>
      <c r="F99"/>
      <c r="G99"/>
      <c r="H99"/>
      <c r="I99"/>
      <c r="J99"/>
      <c r="K99"/>
    </row>
    <row r="100" spans="1:11" x14ac:dyDescent="0.2">
      <c r="A100" s="15" t="s">
        <v>10</v>
      </c>
      <c r="B100" s="53">
        <v>5</v>
      </c>
      <c r="C100" s="122">
        <v>740.94409426495054</v>
      </c>
      <c r="D100" s="122">
        <v>790</v>
      </c>
      <c r="E100"/>
      <c r="F100"/>
      <c r="G100"/>
      <c r="H100"/>
      <c r="I100"/>
      <c r="J100"/>
      <c r="K100"/>
    </row>
    <row r="101" spans="1:11" x14ac:dyDescent="0.2">
      <c r="A101" s="15"/>
      <c r="B101" s="12"/>
      <c r="C101" s="12"/>
      <c r="D101" s="12"/>
      <c r="E101"/>
      <c r="F101"/>
      <c r="G101"/>
      <c r="H101"/>
      <c r="I101"/>
      <c r="J101"/>
      <c r="K101"/>
    </row>
    <row r="102" spans="1:11" ht="13.5" thickBot="1" x14ac:dyDescent="0.25">
      <c r="A102" s="70"/>
      <c r="B102" s="71"/>
      <c r="C102" s="12"/>
      <c r="D102" s="12"/>
      <c r="E102" s="12"/>
      <c r="F102" s="12"/>
      <c r="G102" s="12"/>
      <c r="H102" s="12"/>
      <c r="I102" s="12"/>
      <c r="J102" s="79"/>
      <c r="K102" s="96"/>
    </row>
    <row r="103" spans="1:11" ht="23.25" thickBot="1" x14ac:dyDescent="0.25">
      <c r="A103" s="15"/>
      <c r="B103" s="12"/>
      <c r="C103" s="126" t="s">
        <v>53</v>
      </c>
      <c r="D103" s="125" t="s">
        <v>56</v>
      </c>
      <c r="F103" s="98"/>
      <c r="G103"/>
      <c r="H103"/>
      <c r="I103"/>
      <c r="J103"/>
      <c r="K103"/>
    </row>
    <row r="104" spans="1:11" x14ac:dyDescent="0.2">
      <c r="A104" s="35" t="s">
        <v>17</v>
      </c>
      <c r="B104" s="14"/>
      <c r="C104" s="72">
        <v>519.68123391188965</v>
      </c>
      <c r="D104" s="20">
        <v>560</v>
      </c>
      <c r="F104" s="99"/>
      <c r="G104"/>
      <c r="H104"/>
      <c r="I104"/>
      <c r="J104"/>
      <c r="K104"/>
    </row>
    <row r="105" spans="1:11" x14ac:dyDescent="0.2">
      <c r="A105" s="15"/>
      <c r="B105" s="12"/>
      <c r="C105" s="73">
        <v>0</v>
      </c>
      <c r="D105" s="20">
        <f t="shared" ref="D105:D118" si="15">C105*1.0684</f>
        <v>0</v>
      </c>
      <c r="F105" s="99"/>
      <c r="G105"/>
      <c r="H105"/>
      <c r="I105"/>
      <c r="J105"/>
      <c r="K105"/>
    </row>
    <row r="106" spans="1:11" x14ac:dyDescent="0.2">
      <c r="A106" s="35" t="s">
        <v>18</v>
      </c>
      <c r="B106" s="12"/>
      <c r="C106" s="73">
        <v>188.97213997376011</v>
      </c>
      <c r="D106" s="20">
        <v>250</v>
      </c>
      <c r="F106" s="99"/>
      <c r="G106"/>
      <c r="H106"/>
      <c r="I106"/>
      <c r="J106"/>
      <c r="K106"/>
    </row>
    <row r="107" spans="1:11" ht="13.5" thickBot="1" x14ac:dyDescent="0.25">
      <c r="A107" s="15"/>
      <c r="B107" s="74" t="s">
        <v>2</v>
      </c>
      <c r="C107" s="73">
        <v>0</v>
      </c>
      <c r="D107" s="20">
        <f t="shared" si="15"/>
        <v>0</v>
      </c>
      <c r="F107" s="99"/>
      <c r="G107"/>
      <c r="H107"/>
      <c r="I107"/>
      <c r="J107"/>
      <c r="K107"/>
    </row>
    <row r="108" spans="1:11" x14ac:dyDescent="0.2">
      <c r="A108" s="35" t="s">
        <v>19</v>
      </c>
      <c r="B108" s="75">
        <v>1</v>
      </c>
      <c r="C108" s="73">
        <v>1417.2910498032008</v>
      </c>
      <c r="D108" s="20">
        <v>1520</v>
      </c>
      <c r="F108" s="99"/>
      <c r="G108"/>
      <c r="H108"/>
      <c r="I108"/>
      <c r="J108"/>
      <c r="K108"/>
    </row>
    <row r="109" spans="1:11" ht="13.5" thickBot="1" x14ac:dyDescent="0.25">
      <c r="A109" s="15"/>
      <c r="B109" s="76">
        <v>3</v>
      </c>
      <c r="C109" s="73">
        <v>1795.2353297507207</v>
      </c>
      <c r="D109" s="20">
        <v>1920</v>
      </c>
      <c r="F109" s="99"/>
      <c r="G109"/>
      <c r="H109"/>
      <c r="I109"/>
      <c r="J109"/>
      <c r="K109"/>
    </row>
    <row r="110" spans="1:11" x14ac:dyDescent="0.2">
      <c r="A110" s="15"/>
      <c r="B110" s="77"/>
      <c r="C110" s="73">
        <v>0</v>
      </c>
      <c r="D110" s="20">
        <f t="shared" si="15"/>
        <v>0</v>
      </c>
      <c r="F110" s="99"/>
      <c r="G110"/>
      <c r="H110"/>
      <c r="I110"/>
      <c r="J110"/>
      <c r="K110"/>
    </row>
    <row r="111" spans="1:11" x14ac:dyDescent="0.2">
      <c r="A111" s="35" t="s">
        <v>64</v>
      </c>
      <c r="B111" s="77"/>
      <c r="C111" s="73"/>
      <c r="D111" s="20"/>
      <c r="F111" s="99"/>
      <c r="G111"/>
      <c r="H111"/>
      <c r="I111"/>
      <c r="J111"/>
      <c r="K111"/>
    </row>
    <row r="112" spans="1:11" x14ac:dyDescent="0.2">
      <c r="A112" s="14" t="s">
        <v>73</v>
      </c>
      <c r="B112" s="74"/>
      <c r="C112" s="73"/>
      <c r="D112" s="20"/>
      <c r="F112" s="99"/>
      <c r="G112"/>
      <c r="H112"/>
      <c r="I112"/>
      <c r="J112"/>
      <c r="K112"/>
    </row>
    <row r="113" spans="1:11" x14ac:dyDescent="0.2">
      <c r="A113" s="118" t="s">
        <v>61</v>
      </c>
      <c r="B113" s="74"/>
      <c r="C113" s="73">
        <v>2834.58</v>
      </c>
      <c r="D113" s="20">
        <f>C113*1.0684</f>
        <v>3028.4652719999999</v>
      </c>
      <c r="F113" s="99"/>
      <c r="G113"/>
      <c r="H113"/>
      <c r="I113"/>
      <c r="J113"/>
      <c r="K113"/>
    </row>
    <row r="114" spans="1:11" x14ac:dyDescent="0.2">
      <c r="A114" s="118" t="s">
        <v>63</v>
      </c>
      <c r="B114" s="74"/>
      <c r="C114" s="73">
        <v>5000</v>
      </c>
      <c r="D114" s="20">
        <f t="shared" ref="D114:D115" si="16">C114*1.0684</f>
        <v>5342</v>
      </c>
      <c r="F114" s="99"/>
      <c r="G114"/>
      <c r="H114"/>
      <c r="I114"/>
      <c r="J114"/>
      <c r="K114"/>
    </row>
    <row r="115" spans="1:11" x14ac:dyDescent="0.2">
      <c r="A115" s="14" t="s">
        <v>72</v>
      </c>
      <c r="B115" s="74"/>
      <c r="C115" s="73">
        <v>0</v>
      </c>
      <c r="D115" s="20">
        <f t="shared" si="16"/>
        <v>0</v>
      </c>
      <c r="F115" s="99"/>
      <c r="G115"/>
      <c r="H115"/>
      <c r="I115"/>
      <c r="J115"/>
      <c r="K115"/>
    </row>
    <row r="116" spans="1:11" x14ac:dyDescent="0.2">
      <c r="A116" s="118" t="s">
        <v>61</v>
      </c>
      <c r="B116" s="74"/>
      <c r="C116" s="73">
        <v>1500</v>
      </c>
      <c r="D116" s="20">
        <v>1600</v>
      </c>
      <c r="F116" s="99"/>
      <c r="G116"/>
      <c r="H116"/>
      <c r="I116"/>
      <c r="J116"/>
      <c r="K116"/>
    </row>
    <row r="117" spans="1:11" x14ac:dyDescent="0.2">
      <c r="A117" s="118" t="s">
        <v>62</v>
      </c>
      <c r="B117" s="74"/>
      <c r="C117" s="73">
        <v>3500</v>
      </c>
      <c r="D117" s="20">
        <v>3800</v>
      </c>
      <c r="F117" s="99"/>
      <c r="G117"/>
      <c r="H117"/>
      <c r="I117"/>
      <c r="J117"/>
      <c r="K117"/>
    </row>
    <row r="118" spans="1:11" ht="13.5" thickBot="1" x14ac:dyDescent="0.25">
      <c r="A118" s="35" t="s">
        <v>20</v>
      </c>
      <c r="B118" s="74"/>
      <c r="C118" s="73">
        <v>0</v>
      </c>
      <c r="D118" s="20">
        <f t="shared" si="15"/>
        <v>0</v>
      </c>
      <c r="F118" s="99"/>
      <c r="G118"/>
      <c r="H118"/>
      <c r="I118"/>
      <c r="J118"/>
      <c r="K118"/>
    </row>
    <row r="119" spans="1:11" x14ac:dyDescent="0.2">
      <c r="A119" s="35"/>
      <c r="B119" s="75">
        <v>1</v>
      </c>
      <c r="C119" s="73">
        <v>472.43034993440011</v>
      </c>
      <c r="D119" s="20">
        <v>510</v>
      </c>
      <c r="F119" s="99"/>
      <c r="G119"/>
      <c r="H119"/>
      <c r="I119"/>
      <c r="J119"/>
      <c r="K119"/>
    </row>
    <row r="120" spans="1:11" ht="13.5" thickBot="1" x14ac:dyDescent="0.25">
      <c r="A120" s="15"/>
      <c r="B120" s="76">
        <v>3</v>
      </c>
      <c r="C120" s="73">
        <v>661.40248990816042</v>
      </c>
      <c r="D120" s="20">
        <v>710</v>
      </c>
      <c r="F120" s="99"/>
      <c r="G120"/>
      <c r="H120"/>
      <c r="I120"/>
      <c r="J120"/>
      <c r="K120"/>
    </row>
    <row r="121" spans="1:11" x14ac:dyDescent="0.2">
      <c r="A121" s="35" t="s">
        <v>54</v>
      </c>
      <c r="B121" s="12"/>
      <c r="C121" s="53"/>
      <c r="D121" s="53"/>
      <c r="E121" s="12"/>
      <c r="F121" s="12"/>
      <c r="G121" s="12"/>
      <c r="H121" s="12"/>
      <c r="I121" s="79"/>
      <c r="J121" s="14"/>
      <c r="K121"/>
    </row>
    <row r="122" spans="1:11" x14ac:dyDescent="0.2">
      <c r="A122" s="119" t="s">
        <v>61</v>
      </c>
      <c r="B122" s="12"/>
      <c r="C122" s="53"/>
      <c r="D122" s="86">
        <v>3500</v>
      </c>
      <c r="E122" s="12"/>
      <c r="F122" s="12"/>
      <c r="G122" s="12"/>
      <c r="H122" s="12"/>
      <c r="I122" s="79"/>
      <c r="J122" s="12"/>
      <c r="K122"/>
    </row>
    <row r="123" spans="1:11" x14ac:dyDescent="0.2">
      <c r="A123" s="119" t="s">
        <v>62</v>
      </c>
      <c r="B123" s="12"/>
      <c r="C123" s="53"/>
      <c r="D123" s="86">
        <v>10000</v>
      </c>
      <c r="E123" s="12"/>
      <c r="F123" s="12"/>
      <c r="G123" s="12"/>
      <c r="H123" s="12"/>
      <c r="I123" s="79"/>
      <c r="J123" s="12"/>
      <c r="K123"/>
    </row>
    <row r="124" spans="1:11" x14ac:dyDescent="0.2">
      <c r="A124" s="15"/>
      <c r="B124" s="12"/>
      <c r="C124" s="12"/>
      <c r="D124" s="12"/>
      <c r="E124" s="12"/>
      <c r="F124" s="12"/>
      <c r="G124" s="12"/>
      <c r="H124" s="12"/>
      <c r="I124" s="12"/>
      <c r="J124" s="79"/>
      <c r="K124" s="12"/>
    </row>
    <row r="125" spans="1:11" x14ac:dyDescent="0.2">
      <c r="A125" s="15"/>
      <c r="B125" s="15"/>
      <c r="C125" s="15"/>
      <c r="D125" s="15"/>
      <c r="E125" s="15"/>
      <c r="F125" s="15"/>
      <c r="G125" s="15"/>
      <c r="H125" s="12"/>
      <c r="I125" s="12"/>
      <c r="J125" s="79"/>
      <c r="K125" s="15"/>
    </row>
    <row r="126" spans="1:1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79"/>
      <c r="K126" s="15"/>
    </row>
    <row r="127" spans="1:1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79"/>
      <c r="K127" s="15"/>
    </row>
    <row r="128" spans="1:1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79"/>
      <c r="K128" s="15"/>
    </row>
    <row r="129" spans="1:11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79"/>
      <c r="K129" s="15"/>
    </row>
    <row r="130" spans="1:1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79"/>
      <c r="K130" s="15"/>
    </row>
    <row r="131" spans="1:1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79"/>
      <c r="K131" s="15"/>
    </row>
    <row r="132" spans="1:1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79"/>
      <c r="K132" s="15"/>
    </row>
    <row r="133" spans="1:1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79"/>
      <c r="K133" s="15"/>
    </row>
    <row r="134" spans="1:1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79"/>
      <c r="K134" s="15"/>
    </row>
    <row r="135" spans="1:1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79"/>
      <c r="K135" s="15"/>
    </row>
    <row r="136" spans="1:1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79"/>
      <c r="K136" s="15"/>
    </row>
    <row r="137" spans="1:1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79"/>
      <c r="K137" s="15"/>
    </row>
    <row r="138" spans="1:1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79"/>
      <c r="K138" s="15"/>
    </row>
    <row r="139" spans="1:1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79"/>
      <c r="K139" s="15"/>
    </row>
    <row r="140" spans="1:1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79"/>
      <c r="K140" s="15"/>
    </row>
    <row r="141" spans="1:1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79"/>
      <c r="K141" s="15"/>
    </row>
    <row r="142" spans="1:1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79"/>
      <c r="K142" s="15"/>
    </row>
    <row r="143" spans="1:1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79"/>
      <c r="K143" s="15"/>
    </row>
    <row r="144" spans="1:1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79"/>
      <c r="K144" s="15"/>
    </row>
    <row r="145" spans="1:1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79"/>
      <c r="K145" s="15"/>
    </row>
    <row r="146" spans="1:11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79"/>
      <c r="K146" s="15"/>
    </row>
    <row r="147" spans="1:1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79"/>
      <c r="K147" s="15"/>
    </row>
    <row r="148" spans="1:1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79"/>
      <c r="K148" s="1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79"/>
      <c r="K149" s="15"/>
    </row>
    <row r="150" spans="1:1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79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79"/>
      <c r="K151" s="15"/>
    </row>
    <row r="152" spans="1:1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79"/>
      <c r="K152" s="15"/>
    </row>
    <row r="153" spans="1:1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79"/>
      <c r="K153" s="15"/>
    </row>
    <row r="154" spans="1:1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79"/>
      <c r="K154" s="15"/>
    </row>
    <row r="155" spans="1:1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79"/>
      <c r="K155" s="15"/>
    </row>
    <row r="156" spans="1:1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79"/>
      <c r="K156" s="15"/>
    </row>
    <row r="157" spans="1:1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79"/>
      <c r="K157" s="15"/>
    </row>
    <row r="158" spans="1:1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79"/>
      <c r="K158" s="15"/>
    </row>
    <row r="159" spans="1:1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79"/>
      <c r="K159" s="15"/>
    </row>
    <row r="160" spans="1:1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79"/>
      <c r="K160" s="15"/>
    </row>
    <row r="161" spans="1:1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79"/>
      <c r="K161" s="15"/>
    </row>
    <row r="162" spans="1:1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79"/>
      <c r="K162" s="15"/>
    </row>
    <row r="163" spans="1:1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79"/>
      <c r="K163" s="15"/>
    </row>
    <row r="164" spans="1:1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79"/>
      <c r="K164" s="15"/>
    </row>
    <row r="165" spans="1:1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79"/>
      <c r="K165" s="15"/>
    </row>
    <row r="166" spans="1:11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79"/>
      <c r="K166" s="15"/>
    </row>
    <row r="167" spans="1:1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79"/>
      <c r="K167" s="15"/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79"/>
      <c r="K168" s="15"/>
    </row>
    <row r="169" spans="1:1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79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79"/>
      <c r="K170" s="15"/>
    </row>
    <row r="171" spans="1:1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79"/>
      <c r="K171" s="15"/>
    </row>
    <row r="172" spans="1:1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79"/>
      <c r="K172" s="15"/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79"/>
      <c r="K173" s="15"/>
    </row>
    <row r="174" spans="1:1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79"/>
      <c r="K174" s="15"/>
    </row>
    <row r="175" spans="1:1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79"/>
      <c r="K175" s="15"/>
    </row>
    <row r="176" spans="1:1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79"/>
      <c r="K176" s="15"/>
    </row>
    <row r="177" spans="1:1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79"/>
      <c r="K177" s="15"/>
    </row>
    <row r="178" spans="1:1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79"/>
      <c r="K178" s="15"/>
    </row>
    <row r="179" spans="1:1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79"/>
      <c r="K179" s="15"/>
    </row>
    <row r="180" spans="1:1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79"/>
      <c r="K180" s="15"/>
    </row>
    <row r="181" spans="1:1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79"/>
      <c r="K181" s="15"/>
    </row>
    <row r="182" spans="1:1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79"/>
      <c r="K182" s="15"/>
    </row>
    <row r="183" spans="1:1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79"/>
      <c r="K183" s="15"/>
    </row>
    <row r="184" spans="1:1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79"/>
      <c r="K184" s="15"/>
    </row>
    <row r="185" spans="1:1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79"/>
      <c r="K185" s="15"/>
    </row>
    <row r="186" spans="1:1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79"/>
      <c r="K186" s="15"/>
    </row>
    <row r="187" spans="1:1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79"/>
      <c r="K187" s="15"/>
    </row>
    <row r="188" spans="1:1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79"/>
      <c r="K188" s="15"/>
    </row>
    <row r="189" spans="1:1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79"/>
      <c r="K189" s="15"/>
    </row>
    <row r="190" spans="1:1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79"/>
      <c r="K190" s="15"/>
    </row>
    <row r="191" spans="1:1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79"/>
      <c r="K191" s="15"/>
    </row>
    <row r="192" spans="1:11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79"/>
      <c r="K192" s="15"/>
    </row>
    <row r="193" spans="1:1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79"/>
      <c r="K193" s="15"/>
    </row>
    <row r="194" spans="1:1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79"/>
      <c r="K194" s="15"/>
    </row>
    <row r="195" spans="1:1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79"/>
      <c r="K195" s="15"/>
    </row>
    <row r="196" spans="1:1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79"/>
      <c r="K196" s="15"/>
    </row>
    <row r="197" spans="1:1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79"/>
      <c r="K197" s="15"/>
    </row>
    <row r="198" spans="1:1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79"/>
      <c r="K198" s="15"/>
    </row>
    <row r="199" spans="1:1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79"/>
      <c r="K199" s="15"/>
    </row>
    <row r="200" spans="1:1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79"/>
      <c r="K200" s="15"/>
    </row>
    <row r="201" spans="1:1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79"/>
      <c r="K201" s="15"/>
    </row>
    <row r="202" spans="1:11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79"/>
      <c r="K202" s="15"/>
    </row>
    <row r="203" spans="1:1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79"/>
      <c r="K203" s="15"/>
    </row>
    <row r="204" spans="1:1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79"/>
      <c r="K204" s="15"/>
    </row>
    <row r="205" spans="1:1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79"/>
      <c r="K205" s="15"/>
    </row>
    <row r="206" spans="1:1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79"/>
      <c r="K206" s="15"/>
    </row>
    <row r="207" spans="1:1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79"/>
      <c r="K207" s="15"/>
    </row>
    <row r="208" spans="1:1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79"/>
      <c r="K208" s="15"/>
    </row>
    <row r="209" spans="1:1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79"/>
      <c r="K209" s="15"/>
    </row>
    <row r="210" spans="1:11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79"/>
      <c r="K210" s="15"/>
    </row>
    <row r="211" spans="1:1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79"/>
      <c r="K211" s="15"/>
    </row>
    <row r="212" spans="1:1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79"/>
      <c r="K212" s="15"/>
    </row>
    <row r="213" spans="1:1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79"/>
      <c r="K213" s="15"/>
    </row>
    <row r="214" spans="1:1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79"/>
      <c r="K214" s="15"/>
    </row>
    <row r="215" spans="1:1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79"/>
      <c r="K215" s="15"/>
    </row>
    <row r="216" spans="1:1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79"/>
      <c r="K216" s="15"/>
    </row>
  </sheetData>
  <mergeCells count="42">
    <mergeCell ref="P24:Q24"/>
    <mergeCell ref="E16:F16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28:F28"/>
    <mergeCell ref="E17:F17"/>
    <mergeCell ref="E18:F18"/>
    <mergeCell ref="E19:F19"/>
    <mergeCell ref="E20:F20"/>
    <mergeCell ref="E21:F21"/>
    <mergeCell ref="E22:F22"/>
    <mergeCell ref="C96:D96"/>
    <mergeCell ref="E35:F35"/>
    <mergeCell ref="E36:F36"/>
    <mergeCell ref="E37:F37"/>
    <mergeCell ref="E38:F38"/>
    <mergeCell ref="E39:F39"/>
    <mergeCell ref="E40:F40"/>
    <mergeCell ref="B1:G1"/>
    <mergeCell ref="B2:G4"/>
    <mergeCell ref="E41:F41"/>
    <mergeCell ref="E42:F42"/>
    <mergeCell ref="E43:F43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scale="6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2018-2019</vt:lpstr>
      <vt:lpstr>'2018-2019'!Print_Area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Khathutshelo Mabija</cp:lastModifiedBy>
  <cp:lastPrinted>2014-02-21T09:40:11Z</cp:lastPrinted>
  <dcterms:created xsi:type="dcterms:W3CDTF">2009-07-02T09:06:42Z</dcterms:created>
  <dcterms:modified xsi:type="dcterms:W3CDTF">2018-03-12T06:49:54Z</dcterms:modified>
</cp:coreProperties>
</file>